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rosas\Desktop\ESTADISTICOS\"/>
    </mc:Choice>
  </mc:AlternateContent>
  <bookViews>
    <workbookView xWindow="0" yWindow="0" windowWidth="25200" windowHeight="11685" tabRatio="857"/>
  </bookViews>
  <sheets>
    <sheet name="PRD" sheetId="6" r:id="rId1"/>
  </sheets>
  <definedNames>
    <definedName name="_xlnm.Print_Area" localSheetId="0">PRD!$A$2:$AH$47</definedName>
  </definedNames>
  <calcPr calcId="152511"/>
</workbook>
</file>

<file path=xl/calcChain.xml><?xml version="1.0" encoding="utf-8"?>
<calcChain xmlns="http://schemas.openxmlformats.org/spreadsheetml/2006/main">
  <c r="S48" i="6" l="1"/>
  <c r="T48" i="6"/>
  <c r="U48" i="6"/>
  <c r="AD14" i="6" l="1"/>
  <c r="AE14" i="6" s="1"/>
  <c r="S30" i="6"/>
  <c r="T30" i="6" s="1"/>
  <c r="J20" i="6"/>
  <c r="K20" i="6" s="1"/>
  <c r="J19" i="6"/>
  <c r="K19" i="6" s="1"/>
  <c r="S18" i="6"/>
  <c r="T18" i="6" s="1"/>
  <c r="S24" i="6"/>
  <c r="T24" i="6" s="1"/>
  <c r="AD20" i="6"/>
  <c r="AE20" i="6" s="1"/>
  <c r="J23" i="6"/>
  <c r="K23" i="6" s="1"/>
  <c r="AD15" i="6"/>
  <c r="AE15" i="6" s="1"/>
  <c r="AD30" i="6"/>
  <c r="AE30" i="6" s="1"/>
  <c r="AD19" i="6"/>
  <c r="AE19" i="6" s="1"/>
  <c r="S15" i="6"/>
  <c r="T15" i="6" s="1"/>
  <c r="S38" i="6"/>
  <c r="T38" i="6" s="1"/>
  <c r="AD26" i="6"/>
  <c r="AE26" i="6" s="1"/>
  <c r="J11" i="6"/>
  <c r="K11" i="6" s="1"/>
  <c r="S34" i="6"/>
  <c r="T34" i="6" s="1"/>
  <c r="S10" i="6"/>
  <c r="T10" i="6" s="1"/>
  <c r="AD32" i="6"/>
  <c r="AE32" i="6" s="1"/>
  <c r="J31" i="6"/>
  <c r="K31" i="6" s="1"/>
  <c r="S19" i="6"/>
  <c r="T19" i="6" s="1"/>
  <c r="AD38" i="6"/>
  <c r="AE38" i="6" s="1"/>
  <c r="S13" i="6"/>
  <c r="T13" i="6" s="1"/>
  <c r="J10" i="6"/>
  <c r="K10" i="6" s="1"/>
  <c r="AD10" i="6"/>
  <c r="AE10" i="6" s="1"/>
  <c r="J22" i="6"/>
  <c r="K22" i="6" s="1"/>
  <c r="S27" i="6"/>
  <c r="T27" i="6" s="1"/>
  <c r="AD24" i="6"/>
  <c r="AE24" i="6" s="1"/>
  <c r="J13" i="6"/>
  <c r="K13" i="6" s="1"/>
  <c r="AD25" i="6"/>
  <c r="AE25" i="6" s="1"/>
  <c r="J30" i="6"/>
  <c r="K30" i="6" s="1"/>
  <c r="S22" i="6"/>
  <c r="T22" i="6" s="1"/>
  <c r="S32" i="6"/>
  <c r="T32" i="6" s="1"/>
  <c r="S29" i="6"/>
  <c r="T29" i="6" s="1"/>
  <c r="S23" i="6"/>
  <c r="T23" i="6" s="1"/>
  <c r="S21" i="6"/>
  <c r="T21" i="6" s="1"/>
  <c r="S14" i="6"/>
  <c r="T14" i="6" s="1"/>
  <c r="AD36" i="6"/>
  <c r="AE36" i="6" s="1"/>
  <c r="AD35" i="6"/>
  <c r="AE35" i="6" s="1"/>
  <c r="J34" i="6"/>
  <c r="K34" i="6" s="1"/>
  <c r="AD28" i="6"/>
  <c r="AE28" i="6" s="1"/>
  <c r="J29" i="6"/>
  <c r="K29" i="6" s="1"/>
  <c r="AD33" i="6"/>
  <c r="AE33" i="6" s="1"/>
  <c r="AD18" i="6"/>
  <c r="AE18" i="6" s="1"/>
  <c r="J21" i="6"/>
  <c r="K21" i="6" s="1"/>
  <c r="J27" i="6"/>
  <c r="K27" i="6" s="1"/>
  <c r="AD31" i="6"/>
  <c r="AE31" i="6" s="1"/>
  <c r="S28" i="6"/>
  <c r="T28" i="6" s="1"/>
  <c r="J16" i="6"/>
  <c r="K16" i="6" s="1"/>
  <c r="AD37" i="6"/>
  <c r="AE37" i="6" s="1"/>
  <c r="J38" i="6"/>
  <c r="K38" i="6" s="1"/>
  <c r="S17" i="6"/>
  <c r="T17" i="6" s="1"/>
  <c r="AD17" i="6"/>
  <c r="AE17" i="6" s="1"/>
  <c r="S12" i="6"/>
  <c r="T12" i="6" s="1"/>
  <c r="AD13" i="6"/>
  <c r="AE13" i="6" s="1"/>
  <c r="J15" i="6"/>
  <c r="K15" i="6" s="1"/>
  <c r="S20" i="6"/>
  <c r="T20" i="6" s="1"/>
  <c r="J24" i="6"/>
  <c r="K24" i="6" s="1"/>
  <c r="J18" i="6"/>
  <c r="K18" i="6" s="1"/>
  <c r="S11" i="6"/>
  <c r="T11" i="6" s="1"/>
  <c r="AD16" i="6"/>
  <c r="AE16" i="6" s="1"/>
  <c r="S25" i="6"/>
  <c r="T25" i="6" s="1"/>
  <c r="S35" i="6"/>
  <c r="T35" i="6" s="1"/>
  <c r="AD29" i="6"/>
  <c r="AE29" i="6" s="1"/>
  <c r="J26" i="6"/>
  <c r="K26" i="6" s="1"/>
  <c r="J17" i="6"/>
  <c r="K17" i="6" s="1"/>
  <c r="J25" i="6"/>
  <c r="K25" i="6" s="1"/>
  <c r="J32" i="6"/>
  <c r="K32" i="6" s="1"/>
  <c r="J14" i="6"/>
  <c r="K14" i="6" s="1"/>
  <c r="S26" i="6"/>
  <c r="T26" i="6" s="1"/>
  <c r="S33" i="6"/>
  <c r="T33" i="6" s="1"/>
  <c r="AD12" i="6"/>
  <c r="AE12" i="6" s="1"/>
  <c r="J37" i="6"/>
  <c r="K37" i="6" s="1"/>
  <c r="AD22" i="6"/>
  <c r="AE22" i="6" s="1"/>
  <c r="AD34" i="6"/>
  <c r="AE34" i="6" s="1"/>
  <c r="S37" i="6"/>
  <c r="T37" i="6" s="1"/>
  <c r="AD27" i="6"/>
  <c r="AE27" i="6" s="1"/>
  <c r="AD11" i="6"/>
  <c r="AE11" i="6" s="1"/>
  <c r="J35" i="6"/>
  <c r="K35" i="6" s="1"/>
  <c r="S16" i="6"/>
  <c r="T16" i="6" s="1"/>
  <c r="S36" i="6"/>
  <c r="T36" i="6" s="1"/>
  <c r="AD21" i="6"/>
  <c r="AE21" i="6" s="1"/>
  <c r="J33" i="6"/>
  <c r="K33" i="6" s="1"/>
  <c r="J36" i="6"/>
  <c r="K36" i="6" s="1"/>
  <c r="J12" i="6"/>
  <c r="K12" i="6" s="1"/>
  <c r="S31" i="6"/>
  <c r="T31" i="6" s="1"/>
  <c r="AD23" i="6"/>
  <c r="AE23" i="6" s="1"/>
  <c r="J28" i="6"/>
  <c r="K28" i="6" s="1"/>
</calcChain>
</file>

<file path=xl/sharedStrings.xml><?xml version="1.0" encoding="utf-8"?>
<sst xmlns="http://schemas.openxmlformats.org/spreadsheetml/2006/main" count="190" uniqueCount="119">
  <si>
    <t>Instituto Electoral y de Participación Ciudadana del Estado de Jalisco</t>
  </si>
  <si>
    <t>Resultados de la elección de Munícipes, proceso electoral local ordinario 2014-2015</t>
  </si>
  <si>
    <t>PRD</t>
  </si>
  <si>
    <t>Municipio</t>
  </si>
  <si>
    <t>ACATIC</t>
  </si>
  <si>
    <t>AMACUECA</t>
  </si>
  <si>
    <t>ATOYAC</t>
  </si>
  <si>
    <t>AUTLÁN DE NAVARRO</t>
  </si>
  <si>
    <t>AYUTLA</t>
  </si>
  <si>
    <t>CAÑADAS DE OBREGÓN</t>
  </si>
  <si>
    <t>CHAPALA</t>
  </si>
  <si>
    <t>CHIMALTITÁN</t>
  </si>
  <si>
    <t>CHIQUILISTLÁN</t>
  </si>
  <si>
    <t>CIHUATLÁN</t>
  </si>
  <si>
    <t>COLOTLÁN</t>
  </si>
  <si>
    <t>CUQUÍO</t>
  </si>
  <si>
    <t>DEGOLLADO</t>
  </si>
  <si>
    <t>EJUTLA</t>
  </si>
  <si>
    <t>EL GRULLO</t>
  </si>
  <si>
    <t>EL LIMÓN</t>
  </si>
  <si>
    <t>GOMEZ FARÍAS</t>
  </si>
  <si>
    <t>GUACHINANGO</t>
  </si>
  <si>
    <t>GUADALAJARA</t>
  </si>
  <si>
    <t>HOSTOTIPAQUILLO</t>
  </si>
  <si>
    <t>HUEJÚCAR</t>
  </si>
  <si>
    <t>IXTLAHUACÁN DEL RIO</t>
  </si>
  <si>
    <t>JALOSTOTITLÁN</t>
  </si>
  <si>
    <t>JOCOTEPEC</t>
  </si>
  <si>
    <t>JUANACATLÁN</t>
  </si>
  <si>
    <t>LA BARCA</t>
  </si>
  <si>
    <t>LA HUERTA</t>
  </si>
  <si>
    <t>MAGDALENA</t>
  </si>
  <si>
    <t>MASCOTA</t>
  </si>
  <si>
    <t>MEZQUITIC</t>
  </si>
  <si>
    <t>PUERTO VALLARTA</t>
  </si>
  <si>
    <t>SAN CRISTOBAL DE LA BARRANCA</t>
  </si>
  <si>
    <t>SAN GABRIEL</t>
  </si>
  <si>
    <t>SAN JUANITO DE ESCOBEDO</t>
  </si>
  <si>
    <t>SAN MIGUEL EL ALTO</t>
  </si>
  <si>
    <t>SAYULA</t>
  </si>
  <si>
    <t>TAMAZULA DE GORDIANO</t>
  </si>
  <si>
    <t>TAPALPA</t>
  </si>
  <si>
    <t>TENAMAXTLÁN</t>
  </si>
  <si>
    <t>TEOCALTICHE</t>
  </si>
  <si>
    <t>TEOCUITATLÁN DE CORONA</t>
  </si>
  <si>
    <t>TEPATITLÁN DE MORELOS</t>
  </si>
  <si>
    <t>TEQUILA</t>
  </si>
  <si>
    <t>TEUCHITLÁN</t>
  </si>
  <si>
    <t>TOLIMÁN</t>
  </si>
  <si>
    <t>TONALÁ</t>
  </si>
  <si>
    <t>TOTOTLÁN</t>
  </si>
  <si>
    <t>UNIÓN DE TULA</t>
  </si>
  <si>
    <t>VILLA GUERRERO</t>
  </si>
  <si>
    <t>VILLA PURIFICACIÓN</t>
  </si>
  <si>
    <t>ZAPOPAN</t>
  </si>
  <si>
    <t>ZAPOTLÁN DEL REY</t>
  </si>
  <si>
    <t>ZAPOTLANEJO</t>
  </si>
  <si>
    <t>N/R</t>
  </si>
  <si>
    <t xml:space="preserve">Porcentaje </t>
  </si>
  <si>
    <t>No.</t>
  </si>
  <si>
    <t>Votos Válidos</t>
  </si>
  <si>
    <t xml:space="preserve">Votación media </t>
  </si>
  <si>
    <t xml:space="preserve">Votación baja </t>
  </si>
  <si>
    <t xml:space="preserve">Votación alta </t>
  </si>
  <si>
    <t>PAN-PRD</t>
  </si>
  <si>
    <t>Votos al PRD</t>
  </si>
  <si>
    <t xml:space="preserve">Total votos PRD </t>
  </si>
  <si>
    <t xml:space="preserve">Rubro a revisar </t>
  </si>
  <si>
    <t xml:space="preserve">Total </t>
  </si>
  <si>
    <t xml:space="preserve">Sub bloque de votación alto-alto </t>
  </si>
  <si>
    <t>Sub bloque de votación alto-bajo</t>
  </si>
  <si>
    <t>Sub bloque de votación bajo-bajo</t>
  </si>
  <si>
    <t>Sub bloque alto-alto (Total 15 municipios)</t>
  </si>
  <si>
    <t xml:space="preserve"> Postular:                 8 mujeres                7 hombres</t>
  </si>
  <si>
    <t>Postular:                   7 mujeres               7 hombres</t>
  </si>
  <si>
    <t>Bloque medio + sub bloque bajo-alto                                (Total 44 municipios)</t>
  </si>
  <si>
    <t>Postular:                    22 mujeres                   22 hombres</t>
  </si>
  <si>
    <t>Sub bloque bajo-bajo (Total 14 municipios)</t>
  </si>
  <si>
    <t xml:space="preserve">Postular:                    7 mujeres                 7 hombres   </t>
  </si>
  <si>
    <t>Mujeres</t>
  </si>
  <si>
    <t xml:space="preserve">Hombres </t>
  </si>
  <si>
    <t xml:space="preserve">Sub bloque alto-bajo (Total 14 municipios) </t>
  </si>
  <si>
    <t xml:space="preserve">Cuadro resumen de cumplimiento de postulaciones en paridad </t>
  </si>
  <si>
    <t>Bloque medio + sub bloque bajo-alto</t>
  </si>
  <si>
    <t>Municipios sin regstro en la  elección anterior</t>
  </si>
  <si>
    <t xml:space="preserve">TOMATLÁN </t>
  </si>
  <si>
    <t xml:space="preserve">AMATITÁN </t>
  </si>
  <si>
    <t xml:space="preserve">OJUELOS DE JALISCO </t>
  </si>
  <si>
    <t xml:space="preserve">TLAJOMULCO DE ZUÑIGA </t>
  </si>
  <si>
    <t xml:space="preserve">PONCITLÁN </t>
  </si>
  <si>
    <t xml:space="preserve">MAZAMITLA </t>
  </si>
  <si>
    <t xml:space="preserve">IXTLAHUACÁN DE LOS MEMBRILLOS </t>
  </si>
  <si>
    <t xml:space="preserve">ZAPOTILTIC </t>
  </si>
  <si>
    <t xml:space="preserve">ZAPOTITLÁN DE VADILLO </t>
  </si>
  <si>
    <t xml:space="preserve">TOTATICHE </t>
  </si>
  <si>
    <t xml:space="preserve">COCULA </t>
  </si>
  <si>
    <t xml:space="preserve">TECALITLÁN </t>
  </si>
  <si>
    <t xml:space="preserve">CASIMIRO CASTILLO </t>
  </si>
  <si>
    <t xml:space="preserve">SAN MARCOS </t>
  </si>
  <si>
    <t xml:space="preserve">AMECA </t>
  </si>
  <si>
    <t xml:space="preserve">TALA </t>
  </si>
  <si>
    <t xml:space="preserve">JUCHITLÁN </t>
  </si>
  <si>
    <t xml:space="preserve">ATEMAJAC DE BRIZUELA </t>
  </si>
  <si>
    <t xml:space="preserve">AHUALULCO DE MERCADO </t>
  </si>
  <si>
    <t xml:space="preserve">ZAPOTLÁN EL GRANDE </t>
  </si>
  <si>
    <t xml:space="preserve">TONAYA </t>
  </si>
  <si>
    <t xml:space="preserve">ZACOALCO DE TORRES </t>
  </si>
  <si>
    <t xml:space="preserve">TUXPAN </t>
  </si>
  <si>
    <t xml:space="preserve">EL SALTO </t>
  </si>
  <si>
    <t xml:space="preserve">VILLA CORONA </t>
  </si>
  <si>
    <t xml:space="preserve">SAN PEDRO TLAQUEPAQUE  </t>
  </si>
  <si>
    <t xml:space="preserve">ACATLÁN DE JUÁREZ </t>
  </si>
  <si>
    <t xml:space="preserve">TONILA  </t>
  </si>
  <si>
    <t xml:space="preserve">AYOTLÁN </t>
  </si>
  <si>
    <t xml:space="preserve">SAN MARTÍN HIDALGO </t>
  </si>
  <si>
    <t xml:space="preserve">OCOTLÁN </t>
  </si>
  <si>
    <t xml:space="preserve">TUXCACUESCO </t>
  </si>
  <si>
    <t xml:space="preserve">LAGOS DE MORENO </t>
  </si>
  <si>
    <t xml:space="preserve">SAN IGNACIO CERRO GORDO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</si>
</sst>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7030A0"/>
        <bgColor rgb="FF800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800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800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left" vertical="center"/>
    </xf>
    <xf numFmtId="3" fontId="0" fillId="3" borderId="1" xfId="0" applyNumberFormat="1" applyFill="1" applyBorder="1" applyAlignment="1">
      <alignment horizontal="center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3" fontId="0" fillId="3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3" fontId="0" fillId="7" borderId="1" xfId="0" applyNumberFormat="1" applyFill="1" applyBorder="1" applyAlignment="1">
      <alignment horizontal="center" vertical="center"/>
    </xf>
    <xf numFmtId="0" fontId="1" fillId="7" borderId="1" xfId="0" applyFont="1" applyFill="1" applyBorder="1"/>
    <xf numFmtId="3" fontId="0" fillId="7" borderId="1" xfId="0" applyNumberFormat="1" applyFill="1" applyBorder="1" applyAlignment="1">
      <alignment horizontal="center" vertical="center" wrapText="1"/>
    </xf>
    <xf numFmtId="3" fontId="0" fillId="7" borderId="1" xfId="0" applyNumberFormat="1" applyFill="1" applyBorder="1" applyAlignment="1">
      <alignment horizontal="center"/>
    </xf>
    <xf numFmtId="10" fontId="0" fillId="7" borderId="1" xfId="1" applyNumberFormat="1" applyFont="1" applyFill="1" applyBorder="1" applyAlignment="1">
      <alignment horizontal="center"/>
    </xf>
    <xf numFmtId="3" fontId="1" fillId="8" borderId="1" xfId="0" applyNumberFormat="1" applyFont="1" applyFill="1" applyBorder="1"/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7" borderId="3" xfId="0" applyNumberFormat="1" applyFill="1" applyBorder="1" applyAlignment="1">
      <alignment horizontal="center" vertical="center" wrapText="1"/>
    </xf>
    <xf numFmtId="3" fontId="0" fillId="7" borderId="3" xfId="0" applyNumberFormat="1" applyFill="1" applyBorder="1" applyAlignment="1">
      <alignment horizontal="center" vertical="center"/>
    </xf>
    <xf numFmtId="3" fontId="0" fillId="7" borderId="3" xfId="0" applyNumberFormat="1" applyFill="1" applyBorder="1" applyAlignment="1">
      <alignment horizontal="center"/>
    </xf>
    <xf numFmtId="10" fontId="0" fillId="7" borderId="3" xfId="1" applyNumberFormat="1" applyFont="1" applyFill="1" applyBorder="1" applyAlignment="1">
      <alignment horizontal="center"/>
    </xf>
    <xf numFmtId="3" fontId="0" fillId="7" borderId="6" xfId="0" applyNumberFormat="1" applyFill="1" applyBorder="1" applyAlignment="1">
      <alignment horizontal="center" vertical="center" wrapText="1"/>
    </xf>
    <xf numFmtId="3" fontId="0" fillId="7" borderId="6" xfId="0" applyNumberFormat="1" applyFill="1" applyBorder="1" applyAlignment="1">
      <alignment horizontal="center" vertical="center"/>
    </xf>
    <xf numFmtId="3" fontId="0" fillId="7" borderId="6" xfId="0" applyNumberFormat="1" applyFill="1" applyBorder="1" applyAlignment="1">
      <alignment horizontal="center"/>
    </xf>
    <xf numFmtId="10" fontId="0" fillId="7" borderId="6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/>
    </xf>
    <xf numFmtId="10" fontId="0" fillId="3" borderId="6" xfId="1" applyNumberFormat="1" applyFont="1" applyFill="1" applyBorder="1" applyAlignment="1">
      <alignment horizontal="center"/>
    </xf>
    <xf numFmtId="3" fontId="1" fillId="4" borderId="6" xfId="0" applyNumberFormat="1" applyFont="1" applyFill="1" applyBorder="1"/>
    <xf numFmtId="3" fontId="0" fillId="4" borderId="7" xfId="0" applyNumberFormat="1" applyFill="1" applyBorder="1" applyAlignment="1">
      <alignment horizontal="center"/>
    </xf>
    <xf numFmtId="0" fontId="1" fillId="7" borderId="3" xfId="0" applyFont="1" applyFill="1" applyBorder="1"/>
    <xf numFmtId="3" fontId="1" fillId="8" borderId="6" xfId="0" applyNumberFormat="1" applyFont="1" applyFill="1" applyBorder="1"/>
    <xf numFmtId="3" fontId="1" fillId="4" borderId="0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 wrapText="1"/>
    </xf>
    <xf numFmtId="3" fontId="0" fillId="4" borderId="0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3" fontId="0" fillId="4" borderId="0" xfId="0" applyNumberFormat="1" applyFill="1" applyBorder="1" applyAlignment="1">
      <alignment horizontal="center" wrapText="1"/>
    </xf>
    <xf numFmtId="3" fontId="0" fillId="4" borderId="0" xfId="0" applyNumberFormat="1" applyFill="1" applyBorder="1" applyAlignment="1"/>
    <xf numFmtId="3" fontId="1" fillId="11" borderId="1" xfId="0" applyNumberFormat="1" applyFont="1" applyFill="1" applyBorder="1"/>
    <xf numFmtId="3" fontId="0" fillId="10" borderId="1" xfId="0" applyNumberFormat="1" applyFill="1" applyBorder="1" applyAlignment="1">
      <alignment horizontal="center" vertical="center" wrapText="1"/>
    </xf>
    <xf numFmtId="3" fontId="0" fillId="10" borderId="1" xfId="0" applyNumberFormat="1" applyFill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/>
    </xf>
    <xf numFmtId="10" fontId="0" fillId="10" borderId="1" xfId="1" applyNumberFormat="1" applyFont="1" applyFill="1" applyBorder="1" applyAlignment="1">
      <alignment horizontal="center"/>
    </xf>
    <xf numFmtId="0" fontId="1" fillId="10" borderId="1" xfId="0" applyFont="1" applyFill="1" applyBorder="1"/>
    <xf numFmtId="0" fontId="0" fillId="10" borderId="1" xfId="0" applyFill="1" applyBorder="1" applyAlignment="1">
      <alignment horizontal="center" vertical="center"/>
    </xf>
    <xf numFmtId="3" fontId="1" fillId="13" borderId="1" xfId="0" applyNumberFormat="1" applyFont="1" applyFill="1" applyBorder="1"/>
    <xf numFmtId="3" fontId="0" fillId="12" borderId="1" xfId="0" applyNumberFormat="1" applyFill="1" applyBorder="1" applyAlignment="1">
      <alignment horizontal="center" vertical="center" wrapText="1"/>
    </xf>
    <xf numFmtId="3" fontId="0" fillId="12" borderId="1" xfId="0" applyNumberFormat="1" applyFill="1" applyBorder="1" applyAlignment="1">
      <alignment horizontal="center" vertical="center"/>
    </xf>
    <xf numFmtId="3" fontId="0" fillId="12" borderId="1" xfId="0" applyNumberFormat="1" applyFill="1" applyBorder="1" applyAlignment="1">
      <alignment horizontal="center"/>
    </xf>
    <xf numFmtId="10" fontId="0" fillId="12" borderId="1" xfId="1" applyNumberFormat="1" applyFont="1" applyFill="1" applyBorder="1" applyAlignment="1">
      <alignment horizontal="center"/>
    </xf>
    <xf numFmtId="0" fontId="1" fillId="12" borderId="1" xfId="0" applyFont="1" applyFill="1" applyBorder="1"/>
    <xf numFmtId="3" fontId="5" fillId="4" borderId="0" xfId="0" applyNumberFormat="1" applyFont="1" applyFill="1" applyBorder="1" applyAlignment="1"/>
    <xf numFmtId="3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3" fontId="4" fillId="4" borderId="0" xfId="0" applyNumberFormat="1" applyFont="1" applyFill="1" applyBorder="1" applyAlignment="1"/>
    <xf numFmtId="0" fontId="0" fillId="12" borderId="1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12" borderId="9" xfId="0" applyFont="1" applyFill="1" applyBorder="1" applyAlignment="1">
      <alignment horizontal="center" vertical="center"/>
    </xf>
    <xf numFmtId="3" fontId="0" fillId="13" borderId="5" xfId="0" applyNumberFormat="1" applyFill="1" applyBorder="1" applyAlignment="1">
      <alignment horizontal="center"/>
    </xf>
    <xf numFmtId="3" fontId="0" fillId="12" borderId="5" xfId="0" applyNumberFormat="1" applyFill="1" applyBorder="1" applyAlignment="1">
      <alignment horizontal="center"/>
    </xf>
    <xf numFmtId="0" fontId="1" fillId="12" borderId="10" xfId="0" applyFont="1" applyFill="1" applyBorder="1" applyAlignment="1">
      <alignment horizontal="center" vertical="center"/>
    </xf>
    <xf numFmtId="0" fontId="1" fillId="12" borderId="6" xfId="0" applyFont="1" applyFill="1" applyBorder="1"/>
    <xf numFmtId="3" fontId="0" fillId="12" borderId="6" xfId="0" applyNumberFormat="1" applyFill="1" applyBorder="1" applyAlignment="1">
      <alignment horizontal="center" vertical="center" wrapText="1"/>
    </xf>
    <xf numFmtId="3" fontId="0" fillId="12" borderId="6" xfId="0" applyNumberFormat="1" applyFill="1" applyBorder="1" applyAlignment="1">
      <alignment horizontal="center" vertical="center"/>
    </xf>
    <xf numFmtId="3" fontId="0" fillId="12" borderId="6" xfId="0" applyNumberFormat="1" applyFill="1" applyBorder="1" applyAlignment="1">
      <alignment horizontal="center"/>
    </xf>
    <xf numFmtId="10" fontId="0" fillId="12" borderId="6" xfId="1" applyNumberFormat="1" applyFont="1" applyFill="1" applyBorder="1" applyAlignment="1">
      <alignment horizontal="center"/>
    </xf>
    <xf numFmtId="3" fontId="0" fillId="12" borderId="7" xfId="0" applyNumberForma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3" fontId="0" fillId="7" borderId="4" xfId="0" applyNumberForma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3" fontId="0" fillId="8" borderId="5" xfId="0" applyNumberFormat="1" applyFill="1" applyBorder="1" applyAlignment="1">
      <alignment horizontal="center"/>
    </xf>
    <xf numFmtId="3" fontId="0" fillId="7" borderId="5" xfId="0" applyNumberFormat="1" applyFill="1" applyBorder="1" applyAlignment="1">
      <alignment horizontal="center"/>
    </xf>
    <xf numFmtId="0" fontId="1" fillId="7" borderId="10" xfId="0" applyFont="1" applyFill="1" applyBorder="1" applyAlignment="1">
      <alignment horizontal="center" vertical="center"/>
    </xf>
    <xf numFmtId="3" fontId="0" fillId="8" borderId="7" xfId="0" applyNumberForma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/>
    </xf>
    <xf numFmtId="3" fontId="1" fillId="11" borderId="3" xfId="0" applyNumberFormat="1" applyFont="1" applyFill="1" applyBorder="1"/>
    <xf numFmtId="3" fontId="0" fillId="10" borderId="3" xfId="0" applyNumberFormat="1" applyFill="1" applyBorder="1" applyAlignment="1">
      <alignment horizontal="center" vertical="center" wrapText="1"/>
    </xf>
    <xf numFmtId="3" fontId="0" fillId="10" borderId="3" xfId="0" applyNumberFormat="1" applyFill="1" applyBorder="1" applyAlignment="1">
      <alignment horizontal="center" vertical="center"/>
    </xf>
    <xf numFmtId="3" fontId="0" fillId="10" borderId="3" xfId="0" applyNumberFormat="1" applyFill="1" applyBorder="1" applyAlignment="1">
      <alignment horizontal="center"/>
    </xf>
    <xf numFmtId="10" fontId="0" fillId="10" borderId="3" xfId="1" applyNumberFormat="1" applyFont="1" applyFill="1" applyBorder="1" applyAlignment="1">
      <alignment horizontal="center"/>
    </xf>
    <xf numFmtId="3" fontId="0" fillId="11" borderId="4" xfId="0" applyNumberFormat="1" applyFill="1" applyBorder="1" applyAlignment="1">
      <alignment horizontal="center"/>
    </xf>
    <xf numFmtId="0" fontId="1" fillId="10" borderId="9" xfId="0" applyFont="1" applyFill="1" applyBorder="1" applyAlignment="1">
      <alignment horizontal="center" vertical="center"/>
    </xf>
    <xf numFmtId="3" fontId="0" fillId="10" borderId="5" xfId="0" applyNumberFormat="1" applyFill="1" applyBorder="1" applyAlignment="1">
      <alignment horizontal="center"/>
    </xf>
    <xf numFmtId="3" fontId="0" fillId="11" borderId="5" xfId="0" applyNumberFormat="1" applyFill="1" applyBorder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1" fillId="10" borderId="6" xfId="0" applyFont="1" applyFill="1" applyBorder="1"/>
    <xf numFmtId="3" fontId="0" fillId="10" borderId="6" xfId="0" applyNumberFormat="1" applyFill="1" applyBorder="1" applyAlignment="1">
      <alignment horizontal="center" vertical="center" wrapText="1"/>
    </xf>
    <xf numFmtId="3" fontId="0" fillId="10" borderId="6" xfId="0" applyNumberFormat="1" applyFill="1" applyBorder="1" applyAlignment="1">
      <alignment horizontal="center" vertical="center"/>
    </xf>
    <xf numFmtId="3" fontId="0" fillId="10" borderId="6" xfId="0" applyNumberFormat="1" applyFill="1" applyBorder="1" applyAlignment="1">
      <alignment horizontal="center"/>
    </xf>
    <xf numFmtId="10" fontId="0" fillId="10" borderId="6" xfId="1" applyNumberFormat="1" applyFont="1" applyFill="1" applyBorder="1" applyAlignment="1">
      <alignment horizontal="center"/>
    </xf>
    <xf numFmtId="3" fontId="0" fillId="10" borderId="7" xfId="0" applyNumberFormat="1" applyFill="1" applyBorder="1" applyAlignment="1">
      <alignment horizontal="center"/>
    </xf>
    <xf numFmtId="0" fontId="4" fillId="0" borderId="0" xfId="0" applyFont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12" borderId="0" xfId="0" applyFill="1" applyBorder="1"/>
    <xf numFmtId="0" fontId="0" fillId="12" borderId="0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10" borderId="0" xfId="0" applyFill="1" applyBorder="1"/>
    <xf numFmtId="0" fontId="0" fillId="10" borderId="0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3" borderId="0" xfId="0" applyFill="1" applyBorder="1"/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3" fontId="4" fillId="4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3" fontId="1" fillId="4" borderId="0" xfId="0" applyNumberFormat="1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0" fillId="12" borderId="9" xfId="0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7" borderId="9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10" borderId="9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Normal" xfId="0" builtinId="0"/>
    <cellStyle name="Porcentaje" xfId="1" builtinId="5"/>
  </cellStyles>
  <dxfs count="14"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6600CC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598951</xdr:colOff>
      <xdr:row>1</xdr:row>
      <xdr:rowOff>89647</xdr:rowOff>
    </xdr:from>
    <xdr:to>
      <xdr:col>5</xdr:col>
      <xdr:colOff>583822</xdr:colOff>
      <xdr:row>6</xdr:row>
      <xdr:rowOff>19431</xdr:rowOff>
    </xdr:to>
    <xdr:pic>
      <xdr:nvPicPr>
        <xdr:cNvPr id="2" name="1 Imagen" descr="P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07363" y="89647"/>
          <a:ext cx="959783" cy="815049"/>
        </a:xfrm>
        <a:prstGeom prst="rect">
          <a:avLst/>
        </a:prstGeom>
      </xdr:spPr>
    </xdr:pic>
    <xdr:clientData/>
  </xdr:twoCellAnchor>
  <xdr:twoCellAnchor>
    <xdr:from>
      <xdr:col>3</xdr:col>
      <xdr:colOff>100852</xdr:colOff>
      <xdr:row>9</xdr:row>
      <xdr:rowOff>0</xdr:rowOff>
    </xdr:from>
    <xdr:to>
      <xdr:col>3</xdr:col>
      <xdr:colOff>448235</xdr:colOff>
      <xdr:row>23</xdr:row>
      <xdr:rowOff>112059</xdr:rowOff>
    </xdr:to>
    <xdr:sp macro="" textlink="">
      <xdr:nvSpPr>
        <xdr:cNvPr id="13" name="Abrir llave 12"/>
        <xdr:cNvSpPr/>
      </xdr:nvSpPr>
      <xdr:spPr>
        <a:xfrm>
          <a:off x="1199028" y="1983441"/>
          <a:ext cx="347383" cy="2465294"/>
        </a:xfrm>
        <a:prstGeom prst="leftBrace">
          <a:avLst/>
        </a:prstGeom>
        <a:noFill/>
        <a:ln w="28575" cap="flat" cmpd="sng" algn="ctr">
          <a:solidFill>
            <a:srgbClr val="FF33CC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100854</xdr:colOff>
      <xdr:row>24</xdr:row>
      <xdr:rowOff>67236</xdr:rowOff>
    </xdr:from>
    <xdr:to>
      <xdr:col>3</xdr:col>
      <xdr:colOff>425825</xdr:colOff>
      <xdr:row>38</xdr:row>
      <xdr:rowOff>1</xdr:rowOff>
    </xdr:to>
    <xdr:sp macro="" textlink="">
      <xdr:nvSpPr>
        <xdr:cNvPr id="17" name="Abrir llave 16"/>
        <xdr:cNvSpPr/>
      </xdr:nvSpPr>
      <xdr:spPr>
        <a:xfrm>
          <a:off x="1199030" y="4572001"/>
          <a:ext cx="324971" cy="2286000"/>
        </a:xfrm>
        <a:prstGeom prst="leftBrace">
          <a:avLst/>
        </a:prstGeom>
        <a:noFill/>
        <a:ln w="28575" cap="flat" cmpd="sng" algn="ctr">
          <a:solidFill>
            <a:srgbClr val="FF33CC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100852</xdr:colOff>
      <xdr:row>9</xdr:row>
      <xdr:rowOff>11205</xdr:rowOff>
    </xdr:from>
    <xdr:to>
      <xdr:col>21</xdr:col>
      <xdr:colOff>425821</xdr:colOff>
      <xdr:row>37</xdr:row>
      <xdr:rowOff>44823</xdr:rowOff>
    </xdr:to>
    <xdr:sp macro="" textlink="">
      <xdr:nvSpPr>
        <xdr:cNvPr id="18" name="Abrir llave 17"/>
        <xdr:cNvSpPr/>
      </xdr:nvSpPr>
      <xdr:spPr>
        <a:xfrm flipH="1">
          <a:off x="12124764" y="1994646"/>
          <a:ext cx="324969" cy="4740089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23</xdr:col>
      <xdr:colOff>123265</xdr:colOff>
      <xdr:row>9</xdr:row>
      <xdr:rowOff>33618</xdr:rowOff>
    </xdr:from>
    <xdr:to>
      <xdr:col>23</xdr:col>
      <xdr:colOff>327773</xdr:colOff>
      <xdr:row>23</xdr:row>
      <xdr:rowOff>145677</xdr:rowOff>
    </xdr:to>
    <xdr:sp macro="" textlink="">
      <xdr:nvSpPr>
        <xdr:cNvPr id="19" name="Abrir llave 18"/>
        <xdr:cNvSpPr/>
      </xdr:nvSpPr>
      <xdr:spPr>
        <a:xfrm>
          <a:off x="13861677" y="2017059"/>
          <a:ext cx="204508" cy="2465294"/>
        </a:xfrm>
        <a:prstGeom prst="leftBrace">
          <a:avLst/>
        </a:prstGeom>
        <a:noFill/>
        <a:ln w="28575" cap="flat" cmpd="sng" algn="ctr">
          <a:solidFill>
            <a:srgbClr val="FF33CC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112056</xdr:colOff>
      <xdr:row>24</xdr:row>
      <xdr:rowOff>67234</xdr:rowOff>
    </xdr:from>
    <xdr:to>
      <xdr:col>32</xdr:col>
      <xdr:colOff>405090</xdr:colOff>
      <xdr:row>37</xdr:row>
      <xdr:rowOff>123264</xdr:rowOff>
    </xdr:to>
    <xdr:sp macro="" textlink="">
      <xdr:nvSpPr>
        <xdr:cNvPr id="20" name="Abrir llave 19"/>
        <xdr:cNvSpPr/>
      </xdr:nvSpPr>
      <xdr:spPr>
        <a:xfrm flipH="1">
          <a:off x="18220762" y="4571999"/>
          <a:ext cx="293034" cy="2241177"/>
        </a:xfrm>
        <a:prstGeom prst="leftBrace">
          <a:avLst/>
        </a:prstGeom>
        <a:ln w="28575">
          <a:solidFill>
            <a:srgbClr val="FF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I48"/>
  <sheetViews>
    <sheetView tabSelected="1" topLeftCell="E22" zoomScale="85" zoomScaleNormal="85" workbookViewId="0">
      <selection activeCell="N42" sqref="N42:O42"/>
    </sheetView>
  </sheetViews>
  <sheetFormatPr baseColWidth="10" defaultColWidth="9.140625" defaultRowHeight="12.75" x14ac:dyDescent="0.2"/>
  <cols>
    <col min="3" max="3" width="16.42578125" customWidth="1"/>
    <col min="4" max="4" width="9.28515625" customWidth="1"/>
    <col min="5" max="5" width="5.42578125" customWidth="1"/>
    <col min="6" max="6" width="35.28515625" customWidth="1"/>
    <col min="7" max="7" width="0" hidden="1" customWidth="1"/>
    <col min="8" max="8" width="0" style="7" hidden="1" customWidth="1"/>
    <col min="9" max="9" width="10.42578125" hidden="1" customWidth="1"/>
    <col min="10" max="10" width="11" customWidth="1"/>
    <col min="11" max="11" width="10.7109375" customWidth="1"/>
    <col min="12" max="12" width="11.42578125" customWidth="1"/>
    <col min="13" max="13" width="7.42578125" customWidth="1"/>
    <col min="14" max="14" width="6.7109375" customWidth="1"/>
    <col min="15" max="15" width="33.28515625" customWidth="1"/>
    <col min="16" max="16" width="8.140625" hidden="1" customWidth="1"/>
    <col min="17" max="18" width="0" hidden="1" customWidth="1"/>
    <col min="19" max="19" width="10.85546875" customWidth="1"/>
    <col min="20" max="20" width="12.42578125" customWidth="1"/>
    <col min="21" max="21" width="10.140625" customWidth="1"/>
    <col min="22" max="22" width="6.7109375" customWidth="1"/>
    <col min="23" max="23" width="15" customWidth="1"/>
    <col min="24" max="24" width="7.42578125" customWidth="1"/>
    <col min="25" max="25" width="6.7109375" customWidth="1"/>
    <col min="26" max="26" width="28.140625" customWidth="1"/>
    <col min="27" max="27" width="8.85546875" hidden="1" customWidth="1"/>
    <col min="28" max="29" width="0" hidden="1" customWidth="1"/>
    <col min="30" max="30" width="10.140625" customWidth="1"/>
    <col min="31" max="31" width="11.28515625" customWidth="1"/>
    <col min="33" max="33" width="6.28515625" customWidth="1"/>
    <col min="34" max="34" width="16.5703125" customWidth="1"/>
  </cols>
  <sheetData>
    <row r="4" spans="3:35" ht="15" customHeight="1" x14ac:dyDescent="0.2">
      <c r="F4" s="1"/>
      <c r="O4" s="11"/>
    </row>
    <row r="5" spans="3:35" ht="15" customHeight="1" x14ac:dyDescent="0.2">
      <c r="F5" s="1"/>
      <c r="J5" s="137" t="s">
        <v>0</v>
      </c>
      <c r="K5" s="137"/>
      <c r="L5" s="137"/>
      <c r="M5" s="137"/>
      <c r="N5" s="137"/>
      <c r="O5" s="137"/>
      <c r="P5" s="137"/>
      <c r="Q5" s="137"/>
      <c r="R5" s="137"/>
      <c r="S5" s="137"/>
    </row>
    <row r="6" spans="3:35" ht="15" customHeight="1" x14ac:dyDescent="0.2">
      <c r="E6" s="138"/>
      <c r="F6" s="138"/>
      <c r="G6" s="11" t="s">
        <v>0</v>
      </c>
      <c r="H6" s="12"/>
      <c r="J6" s="113" t="s">
        <v>1</v>
      </c>
      <c r="K6" s="113"/>
      <c r="L6" s="113"/>
      <c r="M6" s="113"/>
      <c r="N6" s="113"/>
      <c r="O6" s="113"/>
      <c r="P6" s="113"/>
      <c r="Q6" s="113"/>
      <c r="R6" s="113"/>
      <c r="S6" s="113"/>
    </row>
    <row r="7" spans="3:35" ht="15" customHeight="1" thickBot="1" x14ac:dyDescent="0.25">
      <c r="G7" s="1" t="s">
        <v>1</v>
      </c>
      <c r="K7" s="72"/>
      <c r="O7" s="12"/>
    </row>
    <row r="8" spans="3:35" ht="24" customHeight="1" x14ac:dyDescent="0.2">
      <c r="E8" s="142" t="s">
        <v>63</v>
      </c>
      <c r="F8" s="143"/>
      <c r="G8" s="143"/>
      <c r="H8" s="143"/>
      <c r="I8" s="143"/>
      <c r="J8" s="143"/>
      <c r="K8" s="143"/>
      <c r="L8" s="144"/>
      <c r="M8" s="43"/>
      <c r="N8" s="142" t="s">
        <v>61</v>
      </c>
      <c r="O8" s="143"/>
      <c r="P8" s="143"/>
      <c r="Q8" s="143"/>
      <c r="R8" s="143"/>
      <c r="S8" s="143"/>
      <c r="T8" s="143"/>
      <c r="U8" s="144"/>
      <c r="V8" s="43"/>
      <c r="W8" s="43"/>
      <c r="X8" s="43"/>
      <c r="Y8" s="142" t="s">
        <v>62</v>
      </c>
      <c r="Z8" s="143"/>
      <c r="AA8" s="143"/>
      <c r="AB8" s="143"/>
      <c r="AC8" s="143"/>
      <c r="AD8" s="143"/>
      <c r="AE8" s="143"/>
      <c r="AF8" s="144"/>
      <c r="AG8" s="43"/>
    </row>
    <row r="9" spans="3:35" ht="32.25" customHeight="1" x14ac:dyDescent="0.2">
      <c r="E9" s="75" t="s">
        <v>59</v>
      </c>
      <c r="F9" s="52" t="s">
        <v>3</v>
      </c>
      <c r="G9" s="52" t="s">
        <v>2</v>
      </c>
      <c r="H9" s="52" t="s">
        <v>64</v>
      </c>
      <c r="I9" s="52" t="s">
        <v>65</v>
      </c>
      <c r="J9" s="52" t="s">
        <v>66</v>
      </c>
      <c r="K9" s="52" t="s">
        <v>58</v>
      </c>
      <c r="L9" s="76" t="s">
        <v>60</v>
      </c>
      <c r="M9" s="49"/>
      <c r="N9" s="94" t="s">
        <v>59</v>
      </c>
      <c r="O9" s="53" t="s">
        <v>3</v>
      </c>
      <c r="P9" s="53" t="s">
        <v>2</v>
      </c>
      <c r="Q9" s="53" t="s">
        <v>64</v>
      </c>
      <c r="R9" s="53" t="s">
        <v>65</v>
      </c>
      <c r="S9" s="53" t="s">
        <v>66</v>
      </c>
      <c r="T9" s="53" t="s">
        <v>58</v>
      </c>
      <c r="U9" s="95" t="s">
        <v>60</v>
      </c>
      <c r="V9" s="54"/>
      <c r="W9" s="139" t="s">
        <v>75</v>
      </c>
      <c r="X9" s="54"/>
      <c r="Y9" s="75" t="s">
        <v>59</v>
      </c>
      <c r="Z9" s="52" t="s">
        <v>3</v>
      </c>
      <c r="AA9" s="52" t="s">
        <v>2</v>
      </c>
      <c r="AB9" s="52" t="s">
        <v>64</v>
      </c>
      <c r="AC9" s="52" t="s">
        <v>65</v>
      </c>
      <c r="AD9" s="52" t="s">
        <v>66</v>
      </c>
      <c r="AE9" s="52" t="s">
        <v>58</v>
      </c>
      <c r="AF9" s="76" t="s">
        <v>60</v>
      </c>
      <c r="AG9" s="49"/>
    </row>
    <row r="10" spans="3:35" ht="14.1" customHeight="1" x14ac:dyDescent="0.2">
      <c r="C10" s="140" t="s">
        <v>72</v>
      </c>
      <c r="D10" s="145"/>
      <c r="E10" s="77">
        <v>1</v>
      </c>
      <c r="F10" s="64" t="s">
        <v>19</v>
      </c>
      <c r="G10" s="65">
        <v>1522</v>
      </c>
      <c r="H10" s="66" t="s">
        <v>57</v>
      </c>
      <c r="I10" s="67">
        <v>0</v>
      </c>
      <c r="J10" s="66">
        <f t="shared" ref="J10:J38" si="0">(G10+I10)</f>
        <v>1522</v>
      </c>
      <c r="K10" s="68">
        <f t="shared" ref="K10:K38" si="1">(J10/L10)</f>
        <v>0.47296457426973276</v>
      </c>
      <c r="L10" s="78">
        <v>3218</v>
      </c>
      <c r="M10" s="50"/>
      <c r="N10" s="30">
        <v>30</v>
      </c>
      <c r="O10" s="4" t="s">
        <v>95</v>
      </c>
      <c r="P10" s="10">
        <v>620</v>
      </c>
      <c r="Q10" s="8">
        <v>238</v>
      </c>
      <c r="R10" s="2">
        <v>119</v>
      </c>
      <c r="S10" s="2">
        <f t="shared" ref="S10:S38" si="2">(P10+R10)</f>
        <v>739</v>
      </c>
      <c r="T10" s="6">
        <f t="shared" ref="T10:T38" si="3">(S10/U10)</f>
        <v>5.671527244819647E-2</v>
      </c>
      <c r="U10" s="32">
        <v>13030</v>
      </c>
      <c r="V10" s="50"/>
      <c r="W10" s="139"/>
      <c r="X10" s="55"/>
      <c r="Y10" s="30">
        <v>59</v>
      </c>
      <c r="Z10" s="3" t="s">
        <v>108</v>
      </c>
      <c r="AA10" s="10">
        <v>612</v>
      </c>
      <c r="AB10" s="8">
        <v>287</v>
      </c>
      <c r="AC10" s="2">
        <v>143</v>
      </c>
      <c r="AD10" s="8">
        <f t="shared" ref="AD10:AD38" si="4">(AA10+AC10)</f>
        <v>755</v>
      </c>
      <c r="AE10" s="6">
        <f t="shared" ref="AE10:AE38" si="5">(AD10/AF10)</f>
        <v>1.6345529335353971E-2</v>
      </c>
      <c r="AF10" s="31">
        <v>46190</v>
      </c>
      <c r="AG10" s="51"/>
      <c r="AH10" s="145"/>
      <c r="AI10" s="9"/>
    </row>
    <row r="11" spans="3:35" ht="14.1" customHeight="1" x14ac:dyDescent="0.2">
      <c r="C11" s="140"/>
      <c r="D11" s="145"/>
      <c r="E11" s="77">
        <v>2</v>
      </c>
      <c r="F11" s="64" t="s">
        <v>12</v>
      </c>
      <c r="G11" s="65">
        <v>1398</v>
      </c>
      <c r="H11" s="66" t="s">
        <v>57</v>
      </c>
      <c r="I11" s="67">
        <v>0</v>
      </c>
      <c r="J11" s="66">
        <f t="shared" si="0"/>
        <v>1398</v>
      </c>
      <c r="K11" s="68">
        <f t="shared" si="1"/>
        <v>0.46337421279416641</v>
      </c>
      <c r="L11" s="78">
        <v>3017</v>
      </c>
      <c r="M11" s="50"/>
      <c r="N11" s="30">
        <v>31</v>
      </c>
      <c r="O11" s="3" t="s">
        <v>96</v>
      </c>
      <c r="P11" s="10">
        <v>181</v>
      </c>
      <c r="Q11" s="5">
        <v>420</v>
      </c>
      <c r="R11" s="2">
        <v>210</v>
      </c>
      <c r="S11" s="2">
        <f t="shared" si="2"/>
        <v>391</v>
      </c>
      <c r="T11" s="6">
        <f t="shared" si="3"/>
        <v>4.8319327731092439E-2</v>
      </c>
      <c r="U11" s="31">
        <v>8092</v>
      </c>
      <c r="V11" s="51"/>
      <c r="W11" s="139"/>
      <c r="X11" s="55"/>
      <c r="Y11" s="30">
        <v>60</v>
      </c>
      <c r="Z11" s="4" t="s">
        <v>109</v>
      </c>
      <c r="AA11" s="10">
        <v>116</v>
      </c>
      <c r="AB11" s="8">
        <v>27</v>
      </c>
      <c r="AC11" s="2">
        <v>13</v>
      </c>
      <c r="AD11" s="8">
        <f t="shared" si="4"/>
        <v>129</v>
      </c>
      <c r="AE11" s="6">
        <f t="shared" si="5"/>
        <v>1.577595695242754E-2</v>
      </c>
      <c r="AF11" s="32">
        <v>8177</v>
      </c>
      <c r="AG11" s="50"/>
      <c r="AH11" s="145"/>
      <c r="AI11" s="9"/>
    </row>
    <row r="12" spans="3:35" ht="14.1" customHeight="1" x14ac:dyDescent="0.2">
      <c r="C12" s="140"/>
      <c r="D12" s="145"/>
      <c r="E12" s="77">
        <v>3</v>
      </c>
      <c r="F12" s="69" t="s">
        <v>55</v>
      </c>
      <c r="G12" s="65">
        <v>3052</v>
      </c>
      <c r="H12" s="66" t="s">
        <v>57</v>
      </c>
      <c r="I12" s="67">
        <v>0</v>
      </c>
      <c r="J12" s="66">
        <f t="shared" si="0"/>
        <v>3052</v>
      </c>
      <c r="K12" s="68">
        <f t="shared" si="1"/>
        <v>0.37641835224469661</v>
      </c>
      <c r="L12" s="79">
        <v>8108</v>
      </c>
      <c r="M12" s="51"/>
      <c r="N12" s="30">
        <v>32</v>
      </c>
      <c r="O12" s="3" t="s">
        <v>38</v>
      </c>
      <c r="P12" s="10">
        <v>572</v>
      </c>
      <c r="Q12" s="8" t="s">
        <v>57</v>
      </c>
      <c r="R12" s="2">
        <v>0</v>
      </c>
      <c r="S12" s="136">
        <f t="shared" si="2"/>
        <v>572</v>
      </c>
      <c r="T12" s="6">
        <f t="shared" si="3"/>
        <v>4.6315789473684213E-2</v>
      </c>
      <c r="U12" s="31">
        <v>12350</v>
      </c>
      <c r="V12" s="51"/>
      <c r="W12" s="139"/>
      <c r="X12" s="55"/>
      <c r="Y12" s="30">
        <v>61</v>
      </c>
      <c r="Z12" s="4" t="s">
        <v>112</v>
      </c>
      <c r="AA12" s="10">
        <v>28</v>
      </c>
      <c r="AB12" s="5">
        <v>67</v>
      </c>
      <c r="AC12" s="2">
        <v>34</v>
      </c>
      <c r="AD12" s="8">
        <f t="shared" si="4"/>
        <v>62</v>
      </c>
      <c r="AE12" s="6">
        <f t="shared" si="5"/>
        <v>1.5121951219512195E-2</v>
      </c>
      <c r="AF12" s="32">
        <v>4100</v>
      </c>
      <c r="AG12" s="50"/>
      <c r="AH12" s="145"/>
      <c r="AI12" s="9"/>
    </row>
    <row r="13" spans="3:35" ht="14.1" customHeight="1" x14ac:dyDescent="0.2">
      <c r="C13" s="140"/>
      <c r="D13" s="145"/>
      <c r="E13" s="77">
        <v>4</v>
      </c>
      <c r="F13" s="69" t="s">
        <v>23</v>
      </c>
      <c r="G13" s="65">
        <v>1666</v>
      </c>
      <c r="H13" s="66" t="s">
        <v>57</v>
      </c>
      <c r="I13" s="67">
        <v>0</v>
      </c>
      <c r="J13" s="66">
        <f t="shared" si="0"/>
        <v>1666</v>
      </c>
      <c r="K13" s="68">
        <f t="shared" si="1"/>
        <v>0.3654310155735907</v>
      </c>
      <c r="L13" s="79">
        <v>4559</v>
      </c>
      <c r="M13" s="51"/>
      <c r="N13" s="30">
        <v>33</v>
      </c>
      <c r="O13" s="3" t="s">
        <v>18</v>
      </c>
      <c r="P13" s="10">
        <v>381</v>
      </c>
      <c r="Q13" s="8" t="s">
        <v>57</v>
      </c>
      <c r="R13" s="2">
        <v>0</v>
      </c>
      <c r="S13" s="8">
        <f t="shared" si="2"/>
        <v>381</v>
      </c>
      <c r="T13" s="6">
        <f t="shared" si="3"/>
        <v>4.2323928015996444E-2</v>
      </c>
      <c r="U13" s="31">
        <v>9002</v>
      </c>
      <c r="V13" s="51"/>
      <c r="W13" s="139"/>
      <c r="X13" s="55"/>
      <c r="Y13" s="30">
        <v>62</v>
      </c>
      <c r="Z13" s="4" t="s">
        <v>110</v>
      </c>
      <c r="AA13" s="10">
        <v>2643</v>
      </c>
      <c r="AB13" s="8">
        <v>112</v>
      </c>
      <c r="AC13" s="2">
        <v>56</v>
      </c>
      <c r="AD13" s="8">
        <f t="shared" si="4"/>
        <v>2699</v>
      </c>
      <c r="AE13" s="6">
        <f t="shared" si="5"/>
        <v>1.5059871218292805E-2</v>
      </c>
      <c r="AF13" s="32">
        <v>179218</v>
      </c>
      <c r="AG13" s="50"/>
      <c r="AH13" s="145"/>
      <c r="AI13" s="9"/>
    </row>
    <row r="14" spans="3:35" ht="14.1" customHeight="1" x14ac:dyDescent="0.2">
      <c r="C14" s="140"/>
      <c r="D14" s="145"/>
      <c r="E14" s="77">
        <v>5</v>
      </c>
      <c r="F14" s="69" t="s">
        <v>85</v>
      </c>
      <c r="G14" s="65">
        <v>5125</v>
      </c>
      <c r="H14" s="66">
        <v>480</v>
      </c>
      <c r="I14" s="67">
        <v>240</v>
      </c>
      <c r="J14" s="66">
        <f t="shared" si="0"/>
        <v>5365</v>
      </c>
      <c r="K14" s="68">
        <f t="shared" si="1"/>
        <v>0.36074502420656268</v>
      </c>
      <c r="L14" s="79">
        <v>14872</v>
      </c>
      <c r="M14" s="51"/>
      <c r="N14" s="30">
        <v>34</v>
      </c>
      <c r="O14" s="3" t="s">
        <v>29</v>
      </c>
      <c r="P14" s="10">
        <v>983</v>
      </c>
      <c r="Q14" s="8" t="s">
        <v>57</v>
      </c>
      <c r="R14" s="2">
        <v>0</v>
      </c>
      <c r="S14" s="8">
        <f t="shared" si="2"/>
        <v>983</v>
      </c>
      <c r="T14" s="6">
        <f t="shared" si="3"/>
        <v>3.9383012820512819E-2</v>
      </c>
      <c r="U14" s="31">
        <v>24960</v>
      </c>
      <c r="V14" s="51"/>
      <c r="W14" s="139"/>
      <c r="X14" s="55"/>
      <c r="Y14" s="30">
        <v>63</v>
      </c>
      <c r="Z14" s="4" t="s">
        <v>111</v>
      </c>
      <c r="AA14" s="10">
        <v>108</v>
      </c>
      <c r="AB14" s="8">
        <v>103</v>
      </c>
      <c r="AC14" s="2">
        <v>51</v>
      </c>
      <c r="AD14" s="8">
        <f t="shared" si="4"/>
        <v>159</v>
      </c>
      <c r="AE14" s="6">
        <f t="shared" si="5"/>
        <v>1.4845938375350139E-2</v>
      </c>
      <c r="AF14" s="32">
        <v>10710</v>
      </c>
      <c r="AG14" s="50"/>
      <c r="AH14" s="145"/>
      <c r="AI14" s="9"/>
    </row>
    <row r="15" spans="3:35" ht="14.1" customHeight="1" x14ac:dyDescent="0.2">
      <c r="C15" s="140"/>
      <c r="D15" s="145"/>
      <c r="E15" s="77">
        <v>6</v>
      </c>
      <c r="F15" s="64" t="s">
        <v>39</v>
      </c>
      <c r="G15" s="65">
        <v>4530</v>
      </c>
      <c r="H15" s="66" t="s">
        <v>57</v>
      </c>
      <c r="I15" s="67">
        <v>0</v>
      </c>
      <c r="J15" s="66">
        <f t="shared" si="0"/>
        <v>4530</v>
      </c>
      <c r="K15" s="68">
        <f t="shared" si="1"/>
        <v>0.32847509245159889</v>
      </c>
      <c r="L15" s="78">
        <v>13791</v>
      </c>
      <c r="M15" s="50"/>
      <c r="N15" s="30">
        <v>35</v>
      </c>
      <c r="O15" s="3" t="s">
        <v>97</v>
      </c>
      <c r="P15" s="10">
        <v>236</v>
      </c>
      <c r="Q15" s="8">
        <v>183</v>
      </c>
      <c r="R15" s="2">
        <v>91</v>
      </c>
      <c r="S15" s="8">
        <f t="shared" si="2"/>
        <v>327</v>
      </c>
      <c r="T15" s="6">
        <f t="shared" si="3"/>
        <v>3.8267992978349916E-2</v>
      </c>
      <c r="U15" s="31">
        <v>8545</v>
      </c>
      <c r="V15" s="51"/>
      <c r="W15" s="139"/>
      <c r="X15" s="55"/>
      <c r="Y15" s="30">
        <v>64</v>
      </c>
      <c r="Z15" s="4" t="s">
        <v>113</v>
      </c>
      <c r="AA15" s="10">
        <v>207</v>
      </c>
      <c r="AB15" s="8">
        <v>69</v>
      </c>
      <c r="AC15" s="2">
        <v>34</v>
      </c>
      <c r="AD15" s="8">
        <f t="shared" si="4"/>
        <v>241</v>
      </c>
      <c r="AE15" s="6">
        <f t="shared" si="5"/>
        <v>1.4573380903428674E-2</v>
      </c>
      <c r="AF15" s="32">
        <v>16537</v>
      </c>
      <c r="AG15" s="50"/>
      <c r="AH15" s="145"/>
      <c r="AI15" s="9"/>
    </row>
    <row r="16" spans="3:35" ht="14.1" customHeight="1" x14ac:dyDescent="0.2">
      <c r="C16" s="140"/>
      <c r="D16" s="145"/>
      <c r="E16" s="77">
        <v>7</v>
      </c>
      <c r="F16" s="69" t="s">
        <v>36</v>
      </c>
      <c r="G16" s="65">
        <v>2423</v>
      </c>
      <c r="H16" s="66" t="s">
        <v>57</v>
      </c>
      <c r="I16" s="67">
        <v>0</v>
      </c>
      <c r="J16" s="66">
        <f t="shared" si="0"/>
        <v>2423</v>
      </c>
      <c r="K16" s="68">
        <f t="shared" si="1"/>
        <v>0.31889971045011845</v>
      </c>
      <c r="L16" s="79">
        <v>7598</v>
      </c>
      <c r="M16" s="51"/>
      <c r="N16" s="30">
        <v>36</v>
      </c>
      <c r="O16" s="3" t="s">
        <v>53</v>
      </c>
      <c r="P16" s="10">
        <v>241</v>
      </c>
      <c r="Q16" s="8" t="s">
        <v>57</v>
      </c>
      <c r="R16" s="2">
        <v>0</v>
      </c>
      <c r="S16" s="8">
        <f t="shared" si="2"/>
        <v>241</v>
      </c>
      <c r="T16" s="6">
        <f t="shared" si="3"/>
        <v>3.8205453392517436E-2</v>
      </c>
      <c r="U16" s="31">
        <v>6308</v>
      </c>
      <c r="V16" s="51"/>
      <c r="W16" s="139"/>
      <c r="X16" s="55"/>
      <c r="Y16" s="30">
        <v>65</v>
      </c>
      <c r="Z16" s="4" t="s">
        <v>42</v>
      </c>
      <c r="AA16" s="10">
        <v>60</v>
      </c>
      <c r="AB16" s="8" t="s">
        <v>57</v>
      </c>
      <c r="AC16" s="2">
        <v>0</v>
      </c>
      <c r="AD16" s="8">
        <f t="shared" si="4"/>
        <v>60</v>
      </c>
      <c r="AE16" s="6">
        <f t="shared" si="5"/>
        <v>1.4545454545454545E-2</v>
      </c>
      <c r="AF16" s="32">
        <v>4125</v>
      </c>
      <c r="AG16" s="50"/>
      <c r="AH16" s="145"/>
      <c r="AI16" s="9"/>
    </row>
    <row r="17" spans="3:35" ht="14.1" customHeight="1" x14ac:dyDescent="0.2">
      <c r="C17" s="140"/>
      <c r="D17" s="145"/>
      <c r="E17" s="77">
        <v>8</v>
      </c>
      <c r="F17" s="69" t="s">
        <v>47</v>
      </c>
      <c r="G17" s="65">
        <v>1565</v>
      </c>
      <c r="H17" s="66" t="s">
        <v>57</v>
      </c>
      <c r="I17" s="67">
        <v>0</v>
      </c>
      <c r="J17" s="66">
        <f t="shared" si="0"/>
        <v>1565</v>
      </c>
      <c r="K17" s="68">
        <f t="shared" si="1"/>
        <v>0.28736687477047373</v>
      </c>
      <c r="L17" s="79">
        <v>5446</v>
      </c>
      <c r="M17" s="51"/>
      <c r="N17" s="30">
        <v>37</v>
      </c>
      <c r="O17" s="4" t="s">
        <v>98</v>
      </c>
      <c r="P17" s="10">
        <v>61</v>
      </c>
      <c r="Q17" s="8">
        <v>46</v>
      </c>
      <c r="R17" s="2">
        <v>23</v>
      </c>
      <c r="S17" s="8">
        <f t="shared" si="2"/>
        <v>84</v>
      </c>
      <c r="T17" s="6">
        <f t="shared" si="3"/>
        <v>3.7250554323725059E-2</v>
      </c>
      <c r="U17" s="32">
        <v>2255</v>
      </c>
      <c r="V17" s="50"/>
      <c r="W17" s="149" t="s">
        <v>76</v>
      </c>
      <c r="X17" s="55"/>
      <c r="Y17" s="30">
        <v>66</v>
      </c>
      <c r="Z17" s="4" t="s">
        <v>114</v>
      </c>
      <c r="AA17" s="10">
        <v>152</v>
      </c>
      <c r="AB17" s="8">
        <v>82</v>
      </c>
      <c r="AC17" s="2">
        <v>41</v>
      </c>
      <c r="AD17" s="8">
        <f t="shared" si="4"/>
        <v>193</v>
      </c>
      <c r="AE17" s="6">
        <f t="shared" si="5"/>
        <v>1.4162019371881421E-2</v>
      </c>
      <c r="AF17" s="32">
        <v>13628</v>
      </c>
      <c r="AG17" s="50"/>
      <c r="AH17" s="145"/>
      <c r="AI17" s="9"/>
    </row>
    <row r="18" spans="3:35" ht="14.1" customHeight="1" x14ac:dyDescent="0.2">
      <c r="C18" s="141" t="s">
        <v>73</v>
      </c>
      <c r="D18" s="145"/>
      <c r="E18" s="77">
        <v>9</v>
      </c>
      <c r="F18" s="64" t="s">
        <v>41</v>
      </c>
      <c r="G18" s="65">
        <v>2773</v>
      </c>
      <c r="H18" s="66" t="s">
        <v>57</v>
      </c>
      <c r="I18" s="67">
        <v>0</v>
      </c>
      <c r="J18" s="66">
        <f t="shared" si="0"/>
        <v>2773</v>
      </c>
      <c r="K18" s="68">
        <f t="shared" si="1"/>
        <v>0.27564612326043736</v>
      </c>
      <c r="L18" s="78">
        <v>10060</v>
      </c>
      <c r="M18" s="50"/>
      <c r="N18" s="30">
        <v>38</v>
      </c>
      <c r="O18" s="4" t="s">
        <v>99</v>
      </c>
      <c r="P18" s="10">
        <v>786</v>
      </c>
      <c r="Q18" s="8">
        <v>169</v>
      </c>
      <c r="R18" s="2">
        <v>84</v>
      </c>
      <c r="S18" s="8">
        <f t="shared" si="2"/>
        <v>870</v>
      </c>
      <c r="T18" s="6">
        <f t="shared" si="3"/>
        <v>3.6955228952510404E-2</v>
      </c>
      <c r="U18" s="32">
        <v>23542</v>
      </c>
      <c r="V18" s="50"/>
      <c r="W18" s="149"/>
      <c r="X18" s="55"/>
      <c r="Y18" s="30">
        <v>67</v>
      </c>
      <c r="Z18" s="3" t="s">
        <v>115</v>
      </c>
      <c r="AA18" s="10">
        <v>469</v>
      </c>
      <c r="AB18" s="8">
        <v>50</v>
      </c>
      <c r="AC18" s="2">
        <v>25</v>
      </c>
      <c r="AD18" s="8">
        <f t="shared" si="4"/>
        <v>494</v>
      </c>
      <c r="AE18" s="6">
        <f t="shared" si="5"/>
        <v>1.4040472942246475E-2</v>
      </c>
      <c r="AF18" s="31">
        <v>35184</v>
      </c>
      <c r="AG18" s="51"/>
      <c r="AH18" s="145"/>
      <c r="AI18" s="9"/>
    </row>
    <row r="19" spans="3:35" ht="14.1" customHeight="1" x14ac:dyDescent="0.2">
      <c r="C19" s="141"/>
      <c r="D19" s="145"/>
      <c r="E19" s="77">
        <v>10</v>
      </c>
      <c r="F19" s="69" t="s">
        <v>86</v>
      </c>
      <c r="G19" s="65">
        <v>1874</v>
      </c>
      <c r="H19" s="66">
        <v>89</v>
      </c>
      <c r="I19" s="67">
        <v>45</v>
      </c>
      <c r="J19" s="66">
        <f t="shared" si="0"/>
        <v>1919</v>
      </c>
      <c r="K19" s="68">
        <f t="shared" si="1"/>
        <v>0.26779235277700253</v>
      </c>
      <c r="L19" s="79">
        <v>7166</v>
      </c>
      <c r="M19" s="51"/>
      <c r="N19" s="30">
        <v>39</v>
      </c>
      <c r="O19" s="4" t="s">
        <v>16</v>
      </c>
      <c r="P19" s="10">
        <v>357</v>
      </c>
      <c r="Q19" s="8" t="s">
        <v>57</v>
      </c>
      <c r="R19" s="2">
        <v>0</v>
      </c>
      <c r="S19" s="8">
        <f t="shared" si="2"/>
        <v>357</v>
      </c>
      <c r="T19" s="6">
        <f t="shared" si="3"/>
        <v>3.6690647482014387E-2</v>
      </c>
      <c r="U19" s="32">
        <v>9730</v>
      </c>
      <c r="V19" s="50"/>
      <c r="W19" s="149"/>
      <c r="X19" s="55"/>
      <c r="Y19" s="30">
        <v>68</v>
      </c>
      <c r="Z19" s="4" t="s">
        <v>9</v>
      </c>
      <c r="AA19" s="10">
        <v>30</v>
      </c>
      <c r="AB19" s="8" t="s">
        <v>57</v>
      </c>
      <c r="AC19" s="2">
        <v>0</v>
      </c>
      <c r="AD19" s="8">
        <f t="shared" si="4"/>
        <v>30</v>
      </c>
      <c r="AE19" s="6">
        <f t="shared" si="5"/>
        <v>1.3374944271065538E-2</v>
      </c>
      <c r="AF19" s="32">
        <v>2243</v>
      </c>
      <c r="AG19" s="50"/>
      <c r="AH19" s="145"/>
      <c r="AI19" s="9"/>
    </row>
    <row r="20" spans="3:35" ht="14.1" customHeight="1" x14ac:dyDescent="0.2">
      <c r="C20" s="141"/>
      <c r="D20" s="145"/>
      <c r="E20" s="77">
        <v>11</v>
      </c>
      <c r="F20" s="64" t="s">
        <v>5</v>
      </c>
      <c r="G20" s="65">
        <v>666</v>
      </c>
      <c r="H20" s="66" t="s">
        <v>57</v>
      </c>
      <c r="I20" s="67">
        <v>0</v>
      </c>
      <c r="J20" s="66">
        <f t="shared" si="0"/>
        <v>666</v>
      </c>
      <c r="K20" s="68">
        <f t="shared" si="1"/>
        <v>0.24786006698920729</v>
      </c>
      <c r="L20" s="78">
        <v>2687</v>
      </c>
      <c r="M20" s="50"/>
      <c r="N20" s="30">
        <v>40</v>
      </c>
      <c r="O20" s="3" t="s">
        <v>100</v>
      </c>
      <c r="P20" s="10">
        <v>738</v>
      </c>
      <c r="Q20" s="8">
        <v>430</v>
      </c>
      <c r="R20" s="2">
        <v>215</v>
      </c>
      <c r="S20" s="8">
        <f t="shared" si="2"/>
        <v>953</v>
      </c>
      <c r="T20" s="6">
        <f t="shared" si="3"/>
        <v>3.6082083901257007E-2</v>
      </c>
      <c r="U20" s="31">
        <v>26412</v>
      </c>
      <c r="V20" s="51"/>
      <c r="W20" s="149"/>
      <c r="X20" s="55"/>
      <c r="Y20" s="30">
        <v>69</v>
      </c>
      <c r="Z20" s="4" t="s">
        <v>6</v>
      </c>
      <c r="AA20" s="10">
        <v>59</v>
      </c>
      <c r="AB20" s="8" t="s">
        <v>57</v>
      </c>
      <c r="AC20" s="2">
        <v>0</v>
      </c>
      <c r="AD20" s="8">
        <f t="shared" si="4"/>
        <v>59</v>
      </c>
      <c r="AE20" s="6">
        <f t="shared" si="5"/>
        <v>1.3252470799640611E-2</v>
      </c>
      <c r="AF20" s="32">
        <v>4452</v>
      </c>
      <c r="AG20" s="50"/>
      <c r="AH20" s="145"/>
      <c r="AI20" s="9"/>
    </row>
    <row r="21" spans="3:35" ht="14.1" customHeight="1" x14ac:dyDescent="0.2">
      <c r="C21" s="141"/>
      <c r="D21" s="145"/>
      <c r="E21" s="77">
        <v>12</v>
      </c>
      <c r="F21" s="64" t="s">
        <v>87</v>
      </c>
      <c r="G21" s="65">
        <v>2868</v>
      </c>
      <c r="H21" s="66">
        <v>367</v>
      </c>
      <c r="I21" s="67">
        <v>184</v>
      </c>
      <c r="J21" s="66">
        <f t="shared" si="0"/>
        <v>3052</v>
      </c>
      <c r="K21" s="68">
        <f t="shared" si="1"/>
        <v>0.24299363057324841</v>
      </c>
      <c r="L21" s="78">
        <v>12560</v>
      </c>
      <c r="M21" s="50"/>
      <c r="N21" s="30">
        <v>41</v>
      </c>
      <c r="O21" s="4" t="s">
        <v>101</v>
      </c>
      <c r="P21" s="10">
        <v>108</v>
      </c>
      <c r="Q21" s="8">
        <v>29</v>
      </c>
      <c r="R21" s="2">
        <v>14</v>
      </c>
      <c r="S21" s="8">
        <f t="shared" si="2"/>
        <v>122</v>
      </c>
      <c r="T21" s="6">
        <f t="shared" si="3"/>
        <v>3.5703833772314897E-2</v>
      </c>
      <c r="U21" s="32">
        <v>3417</v>
      </c>
      <c r="V21" s="50"/>
      <c r="W21" s="149"/>
      <c r="X21" s="55"/>
      <c r="Y21" s="30">
        <v>70</v>
      </c>
      <c r="Z21" s="4" t="s">
        <v>54</v>
      </c>
      <c r="AA21" s="10">
        <v>5589</v>
      </c>
      <c r="AB21" s="8" t="s">
        <v>57</v>
      </c>
      <c r="AC21" s="2">
        <v>0</v>
      </c>
      <c r="AD21" s="8">
        <f t="shared" si="4"/>
        <v>5589</v>
      </c>
      <c r="AE21" s="6">
        <f t="shared" si="5"/>
        <v>1.3100620925833468E-2</v>
      </c>
      <c r="AF21" s="32">
        <v>426621</v>
      </c>
      <c r="AG21" s="50"/>
      <c r="AH21" s="145"/>
      <c r="AI21" s="9"/>
    </row>
    <row r="22" spans="3:35" ht="14.1" customHeight="1" x14ac:dyDescent="0.2">
      <c r="C22" s="141"/>
      <c r="D22" s="145"/>
      <c r="E22" s="77">
        <v>13</v>
      </c>
      <c r="F22" s="64" t="s">
        <v>20</v>
      </c>
      <c r="G22" s="65">
        <v>1616</v>
      </c>
      <c r="H22" s="66" t="s">
        <v>57</v>
      </c>
      <c r="I22" s="67">
        <v>0</v>
      </c>
      <c r="J22" s="66">
        <f t="shared" si="0"/>
        <v>1616</v>
      </c>
      <c r="K22" s="68">
        <f t="shared" si="1"/>
        <v>0.21793661496965611</v>
      </c>
      <c r="L22" s="78">
        <v>7415</v>
      </c>
      <c r="M22" s="50"/>
      <c r="N22" s="30">
        <v>42</v>
      </c>
      <c r="O22" s="3" t="s">
        <v>25</v>
      </c>
      <c r="P22" s="10">
        <v>299</v>
      </c>
      <c r="Q22" s="8" t="s">
        <v>57</v>
      </c>
      <c r="R22" s="2">
        <v>0</v>
      </c>
      <c r="S22" s="8">
        <f t="shared" si="2"/>
        <v>299</v>
      </c>
      <c r="T22" s="6">
        <f t="shared" si="3"/>
        <v>3.5093896713615021E-2</v>
      </c>
      <c r="U22" s="31">
        <v>8520</v>
      </c>
      <c r="V22" s="51"/>
      <c r="W22" s="149"/>
      <c r="X22" s="55"/>
      <c r="Y22" s="30">
        <v>71</v>
      </c>
      <c r="Z22" s="4" t="s">
        <v>50</v>
      </c>
      <c r="AA22" s="10">
        <v>130</v>
      </c>
      <c r="AB22" s="8" t="s">
        <v>57</v>
      </c>
      <c r="AC22" s="2">
        <v>0</v>
      </c>
      <c r="AD22" s="8">
        <f t="shared" si="4"/>
        <v>130</v>
      </c>
      <c r="AE22" s="6">
        <f t="shared" si="5"/>
        <v>1.2548262548262547E-2</v>
      </c>
      <c r="AF22" s="32">
        <v>10360</v>
      </c>
      <c r="AG22" s="50"/>
      <c r="AH22" s="145"/>
      <c r="AI22" s="9"/>
    </row>
    <row r="23" spans="3:35" ht="14.1" customHeight="1" x14ac:dyDescent="0.2">
      <c r="C23" s="141"/>
      <c r="D23" s="145"/>
      <c r="E23" s="77">
        <v>14</v>
      </c>
      <c r="F23" s="69" t="s">
        <v>7</v>
      </c>
      <c r="G23" s="65">
        <v>4908</v>
      </c>
      <c r="H23" s="66" t="s">
        <v>57</v>
      </c>
      <c r="I23" s="67">
        <v>0</v>
      </c>
      <c r="J23" s="66">
        <f t="shared" si="0"/>
        <v>4908</v>
      </c>
      <c r="K23" s="68">
        <f t="shared" si="1"/>
        <v>0.21386552790971283</v>
      </c>
      <c r="L23" s="79">
        <v>22949</v>
      </c>
      <c r="M23" s="51"/>
      <c r="N23" s="30">
        <v>43</v>
      </c>
      <c r="O23" s="3" t="s">
        <v>28</v>
      </c>
      <c r="P23" s="10">
        <v>237</v>
      </c>
      <c r="Q23" s="8" t="s">
        <v>57</v>
      </c>
      <c r="R23" s="2">
        <v>0</v>
      </c>
      <c r="S23" s="8">
        <f t="shared" si="2"/>
        <v>237</v>
      </c>
      <c r="T23" s="6">
        <f t="shared" si="3"/>
        <v>3.4012629161882892E-2</v>
      </c>
      <c r="U23" s="31">
        <v>6968</v>
      </c>
      <c r="V23" s="51"/>
      <c r="W23" s="149"/>
      <c r="X23" s="55"/>
      <c r="Y23" s="30">
        <v>72</v>
      </c>
      <c r="Z23" s="3" t="s">
        <v>56</v>
      </c>
      <c r="AA23" s="10">
        <v>301</v>
      </c>
      <c r="AB23" s="8" t="s">
        <v>57</v>
      </c>
      <c r="AC23" s="2">
        <v>0</v>
      </c>
      <c r="AD23" s="8">
        <f t="shared" si="4"/>
        <v>301</v>
      </c>
      <c r="AE23" s="6">
        <f t="shared" si="5"/>
        <v>1.22977610720706E-2</v>
      </c>
      <c r="AF23" s="31">
        <v>24476</v>
      </c>
      <c r="AG23" s="51"/>
      <c r="AH23" s="145"/>
      <c r="AI23" s="9"/>
    </row>
    <row r="24" spans="3:35" ht="14.1" customHeight="1" thickBot="1" x14ac:dyDescent="0.25">
      <c r="C24" s="141"/>
      <c r="D24" s="145"/>
      <c r="E24" s="80">
        <v>15</v>
      </c>
      <c r="F24" s="81" t="s">
        <v>40</v>
      </c>
      <c r="G24" s="82">
        <v>3862</v>
      </c>
      <c r="H24" s="83" t="s">
        <v>57</v>
      </c>
      <c r="I24" s="84">
        <v>0</v>
      </c>
      <c r="J24" s="83">
        <f t="shared" si="0"/>
        <v>3862</v>
      </c>
      <c r="K24" s="85">
        <f t="shared" si="1"/>
        <v>0.2064467846260758</v>
      </c>
      <c r="L24" s="86">
        <v>18707</v>
      </c>
      <c r="M24" s="51"/>
      <c r="N24" s="30">
        <v>44</v>
      </c>
      <c r="O24" s="4" t="s">
        <v>102</v>
      </c>
      <c r="P24" s="10">
        <v>89</v>
      </c>
      <c r="Q24" s="8">
        <v>53</v>
      </c>
      <c r="R24" s="2">
        <v>26</v>
      </c>
      <c r="S24" s="8">
        <f t="shared" si="2"/>
        <v>115</v>
      </c>
      <c r="T24" s="6">
        <f t="shared" si="3"/>
        <v>3.2819634703196349E-2</v>
      </c>
      <c r="U24" s="32">
        <v>3504</v>
      </c>
      <c r="V24" s="50"/>
      <c r="W24" s="149"/>
      <c r="X24" s="55"/>
      <c r="Y24" s="33">
        <v>73</v>
      </c>
      <c r="Z24" s="38" t="s">
        <v>22</v>
      </c>
      <c r="AA24" s="34">
        <v>7024</v>
      </c>
      <c r="AB24" s="35" t="s">
        <v>57</v>
      </c>
      <c r="AC24" s="36">
        <v>0</v>
      </c>
      <c r="AD24" s="35">
        <f t="shared" si="4"/>
        <v>7024</v>
      </c>
      <c r="AE24" s="37">
        <f t="shared" si="5"/>
        <v>1.0847156096197472E-2</v>
      </c>
      <c r="AF24" s="39">
        <v>647543</v>
      </c>
      <c r="AG24" s="50"/>
      <c r="AH24" s="145"/>
      <c r="AI24" s="9"/>
    </row>
    <row r="25" spans="3:35" ht="14.1" customHeight="1" x14ac:dyDescent="0.25">
      <c r="C25" s="141" t="s">
        <v>81</v>
      </c>
      <c r="D25" s="145"/>
      <c r="E25" s="87">
        <v>16</v>
      </c>
      <c r="F25" s="40" t="s">
        <v>88</v>
      </c>
      <c r="G25" s="22">
        <v>23959</v>
      </c>
      <c r="H25" s="23">
        <v>1761</v>
      </c>
      <c r="I25" s="24">
        <v>881</v>
      </c>
      <c r="J25" s="23">
        <f t="shared" si="0"/>
        <v>24840</v>
      </c>
      <c r="K25" s="25">
        <f t="shared" si="1"/>
        <v>0.20566489207560917</v>
      </c>
      <c r="L25" s="88">
        <v>120779</v>
      </c>
      <c r="M25" s="51"/>
      <c r="N25" s="30">
        <v>45</v>
      </c>
      <c r="O25" s="3" t="s">
        <v>43</v>
      </c>
      <c r="P25" s="10">
        <v>486</v>
      </c>
      <c r="Q25" s="8" t="s">
        <v>57</v>
      </c>
      <c r="R25" s="2">
        <v>0</v>
      </c>
      <c r="S25" s="8">
        <f t="shared" si="2"/>
        <v>486</v>
      </c>
      <c r="T25" s="6">
        <f t="shared" si="3"/>
        <v>3.2632780500906469E-2</v>
      </c>
      <c r="U25" s="31">
        <v>14893</v>
      </c>
      <c r="V25" s="51"/>
      <c r="W25" s="73"/>
      <c r="X25" s="56"/>
      <c r="Y25" s="96">
        <v>74</v>
      </c>
      <c r="Z25" s="97" t="s">
        <v>24</v>
      </c>
      <c r="AA25" s="98">
        <v>37</v>
      </c>
      <c r="AB25" s="99" t="s">
        <v>57</v>
      </c>
      <c r="AC25" s="100">
        <v>0</v>
      </c>
      <c r="AD25" s="99">
        <f t="shared" si="4"/>
        <v>37</v>
      </c>
      <c r="AE25" s="101">
        <f t="shared" si="5"/>
        <v>1.0629129560471129E-2</v>
      </c>
      <c r="AF25" s="102">
        <v>3481</v>
      </c>
      <c r="AG25" s="50"/>
      <c r="AH25" s="141" t="s">
        <v>77</v>
      </c>
      <c r="AI25" s="9"/>
    </row>
    <row r="26" spans="3:35" ht="14.1" customHeight="1" x14ac:dyDescent="0.2">
      <c r="C26" s="141"/>
      <c r="D26" s="145"/>
      <c r="E26" s="89">
        <v>17</v>
      </c>
      <c r="F26" s="18" t="s">
        <v>46</v>
      </c>
      <c r="G26" s="15">
        <v>3302</v>
      </c>
      <c r="H26" s="13" t="s">
        <v>57</v>
      </c>
      <c r="I26" s="16">
        <v>0</v>
      </c>
      <c r="J26" s="13">
        <f t="shared" si="0"/>
        <v>3302</v>
      </c>
      <c r="K26" s="17">
        <f t="shared" si="1"/>
        <v>0.19475081097021527</v>
      </c>
      <c r="L26" s="90">
        <v>16955</v>
      </c>
      <c r="M26" s="50"/>
      <c r="N26" s="30">
        <v>46</v>
      </c>
      <c r="O26" s="4" t="s">
        <v>49</v>
      </c>
      <c r="P26" s="10">
        <v>3351</v>
      </c>
      <c r="Q26" s="8" t="s">
        <v>57</v>
      </c>
      <c r="R26" s="2">
        <v>0</v>
      </c>
      <c r="S26" s="8">
        <f t="shared" si="2"/>
        <v>3351</v>
      </c>
      <c r="T26" s="6">
        <f t="shared" si="3"/>
        <v>2.863784365839693E-2</v>
      </c>
      <c r="U26" s="32">
        <v>117013</v>
      </c>
      <c r="V26" s="50"/>
      <c r="W26" s="70"/>
      <c r="X26" s="56"/>
      <c r="Y26" s="103">
        <v>75</v>
      </c>
      <c r="Z26" s="62" t="s">
        <v>11</v>
      </c>
      <c r="AA26" s="58">
        <v>19</v>
      </c>
      <c r="AB26" s="59" t="s">
        <v>57</v>
      </c>
      <c r="AC26" s="60">
        <v>0</v>
      </c>
      <c r="AD26" s="59">
        <f t="shared" si="4"/>
        <v>19</v>
      </c>
      <c r="AE26" s="61">
        <f t="shared" si="5"/>
        <v>9.4999999999999998E-3</v>
      </c>
      <c r="AF26" s="104">
        <v>2000</v>
      </c>
      <c r="AG26" s="51"/>
      <c r="AH26" s="141"/>
      <c r="AI26" s="9"/>
    </row>
    <row r="27" spans="3:35" ht="14.1" customHeight="1" x14ac:dyDescent="0.2">
      <c r="C27" s="141"/>
      <c r="D27" s="145"/>
      <c r="E27" s="89">
        <v>18</v>
      </c>
      <c r="F27" s="18" t="s">
        <v>89</v>
      </c>
      <c r="G27" s="15">
        <v>3388</v>
      </c>
      <c r="H27" s="13">
        <v>237</v>
      </c>
      <c r="I27" s="16">
        <v>119</v>
      </c>
      <c r="J27" s="13">
        <f t="shared" si="0"/>
        <v>3507</v>
      </c>
      <c r="K27" s="17">
        <f t="shared" si="1"/>
        <v>0.1849293398017296</v>
      </c>
      <c r="L27" s="90">
        <v>18964</v>
      </c>
      <c r="M27" s="50"/>
      <c r="N27" s="30">
        <v>47</v>
      </c>
      <c r="O27" s="3" t="s">
        <v>21</v>
      </c>
      <c r="P27" s="10">
        <v>71</v>
      </c>
      <c r="Q27" s="8" t="s">
        <v>57</v>
      </c>
      <c r="R27" s="2">
        <v>0</v>
      </c>
      <c r="S27" s="8">
        <f t="shared" si="2"/>
        <v>71</v>
      </c>
      <c r="T27" s="6">
        <f t="shared" si="3"/>
        <v>2.8365960846983621E-2</v>
      </c>
      <c r="U27" s="31">
        <v>2503</v>
      </c>
      <c r="V27" s="51"/>
      <c r="W27" s="70"/>
      <c r="X27" s="56"/>
      <c r="Y27" s="103">
        <v>76</v>
      </c>
      <c r="Z27" s="62" t="s">
        <v>51</v>
      </c>
      <c r="AA27" s="58">
        <v>61</v>
      </c>
      <c r="AB27" s="59" t="s">
        <v>57</v>
      </c>
      <c r="AC27" s="60">
        <v>0</v>
      </c>
      <c r="AD27" s="59">
        <f t="shared" si="4"/>
        <v>61</v>
      </c>
      <c r="AE27" s="61">
        <f t="shared" si="5"/>
        <v>9.4794094794094803E-3</v>
      </c>
      <c r="AF27" s="104">
        <v>6435</v>
      </c>
      <c r="AG27" s="51"/>
      <c r="AH27" s="141"/>
      <c r="AI27" s="9"/>
    </row>
    <row r="28" spans="3:35" ht="14.1" customHeight="1" x14ac:dyDescent="0.2">
      <c r="C28" s="141"/>
      <c r="D28" s="145"/>
      <c r="E28" s="89">
        <v>19</v>
      </c>
      <c r="F28" s="14" t="s">
        <v>4</v>
      </c>
      <c r="G28" s="15">
        <v>1470</v>
      </c>
      <c r="H28" s="13" t="s">
        <v>57</v>
      </c>
      <c r="I28" s="16">
        <v>0</v>
      </c>
      <c r="J28" s="13">
        <f t="shared" si="0"/>
        <v>1470</v>
      </c>
      <c r="K28" s="17">
        <f t="shared" si="1"/>
        <v>0.16715942688196497</v>
      </c>
      <c r="L28" s="91">
        <v>8794</v>
      </c>
      <c r="M28" s="51"/>
      <c r="N28" s="30">
        <v>48</v>
      </c>
      <c r="O28" s="3" t="s">
        <v>35</v>
      </c>
      <c r="P28" s="10">
        <v>53</v>
      </c>
      <c r="Q28" s="8" t="s">
        <v>57</v>
      </c>
      <c r="R28" s="2">
        <v>0</v>
      </c>
      <c r="S28" s="8">
        <f t="shared" si="2"/>
        <v>53</v>
      </c>
      <c r="T28" s="6">
        <f t="shared" si="3"/>
        <v>2.79831045406547E-2</v>
      </c>
      <c r="U28" s="31">
        <v>1894</v>
      </c>
      <c r="V28" s="51"/>
      <c r="W28" s="56"/>
      <c r="X28" s="56"/>
      <c r="Y28" s="103">
        <v>77</v>
      </c>
      <c r="Z28" s="57" t="s">
        <v>32</v>
      </c>
      <c r="AA28" s="58">
        <v>63</v>
      </c>
      <c r="AB28" s="59" t="s">
        <v>57</v>
      </c>
      <c r="AC28" s="60">
        <v>0</v>
      </c>
      <c r="AD28" s="59">
        <f t="shared" si="4"/>
        <v>63</v>
      </c>
      <c r="AE28" s="61">
        <f t="shared" si="5"/>
        <v>8.8970484394859488E-3</v>
      </c>
      <c r="AF28" s="105">
        <v>7081</v>
      </c>
      <c r="AG28" s="50"/>
      <c r="AH28" s="141"/>
      <c r="AI28" s="9"/>
    </row>
    <row r="29" spans="3:35" ht="14.1" customHeight="1" x14ac:dyDescent="0.2">
      <c r="C29" s="141"/>
      <c r="D29" s="145"/>
      <c r="E29" s="89">
        <v>20</v>
      </c>
      <c r="F29" s="14" t="s">
        <v>90</v>
      </c>
      <c r="G29" s="15">
        <v>934</v>
      </c>
      <c r="H29" s="13">
        <v>61</v>
      </c>
      <c r="I29" s="16">
        <v>31</v>
      </c>
      <c r="J29" s="13">
        <f t="shared" si="0"/>
        <v>965</v>
      </c>
      <c r="K29" s="17">
        <f t="shared" si="1"/>
        <v>0.14942706720346857</v>
      </c>
      <c r="L29" s="91">
        <v>6458</v>
      </c>
      <c r="M29" s="51"/>
      <c r="N29" s="30">
        <v>49</v>
      </c>
      <c r="O29" s="4" t="s">
        <v>27</v>
      </c>
      <c r="P29" s="10">
        <v>468</v>
      </c>
      <c r="Q29" s="8" t="s">
        <v>57</v>
      </c>
      <c r="R29" s="2">
        <v>0</v>
      </c>
      <c r="S29" s="8">
        <f t="shared" si="2"/>
        <v>468</v>
      </c>
      <c r="T29" s="6">
        <f t="shared" si="3"/>
        <v>2.5506867233485938E-2</v>
      </c>
      <c r="U29" s="32">
        <v>18348</v>
      </c>
      <c r="V29" s="50"/>
      <c r="W29" s="56"/>
      <c r="X29" s="56"/>
      <c r="Y29" s="103">
        <v>78</v>
      </c>
      <c r="Z29" s="62" t="s">
        <v>45</v>
      </c>
      <c r="AA29" s="58">
        <v>458</v>
      </c>
      <c r="AB29" s="59" t="s">
        <v>57</v>
      </c>
      <c r="AC29" s="60">
        <v>0</v>
      </c>
      <c r="AD29" s="59">
        <f t="shared" si="4"/>
        <v>458</v>
      </c>
      <c r="AE29" s="61">
        <f t="shared" si="5"/>
        <v>8.8830272115440565E-3</v>
      </c>
      <c r="AF29" s="104">
        <v>51559</v>
      </c>
      <c r="AG29" s="51"/>
      <c r="AH29" s="141"/>
      <c r="AI29" s="9"/>
    </row>
    <row r="30" spans="3:35" ht="14.1" customHeight="1" x14ac:dyDescent="0.2">
      <c r="C30" s="141"/>
      <c r="D30" s="145"/>
      <c r="E30" s="89">
        <v>21</v>
      </c>
      <c r="F30" s="18" t="s">
        <v>91</v>
      </c>
      <c r="G30" s="15">
        <v>1681</v>
      </c>
      <c r="H30" s="13">
        <v>429</v>
      </c>
      <c r="I30" s="16">
        <v>215</v>
      </c>
      <c r="J30" s="13">
        <f t="shared" si="0"/>
        <v>1896</v>
      </c>
      <c r="K30" s="17">
        <f t="shared" si="1"/>
        <v>0.13047966416626522</v>
      </c>
      <c r="L30" s="90">
        <v>14531</v>
      </c>
      <c r="M30" s="50"/>
      <c r="N30" s="30">
        <v>50</v>
      </c>
      <c r="O30" s="3" t="s">
        <v>103</v>
      </c>
      <c r="P30" s="10">
        <v>247</v>
      </c>
      <c r="Q30" s="8">
        <v>80</v>
      </c>
      <c r="R30" s="2">
        <v>40</v>
      </c>
      <c r="S30" s="8">
        <f t="shared" si="2"/>
        <v>287</v>
      </c>
      <c r="T30" s="6">
        <f t="shared" si="3"/>
        <v>2.4141991924629878E-2</v>
      </c>
      <c r="U30" s="31">
        <v>11888</v>
      </c>
      <c r="V30" s="51"/>
      <c r="W30" s="56"/>
      <c r="X30" s="56"/>
      <c r="Y30" s="103">
        <v>79</v>
      </c>
      <c r="Z30" s="62" t="s">
        <v>8</v>
      </c>
      <c r="AA30" s="58">
        <v>58</v>
      </c>
      <c r="AB30" s="59" t="s">
        <v>57</v>
      </c>
      <c r="AC30" s="60">
        <v>0</v>
      </c>
      <c r="AD30" s="59">
        <f t="shared" si="4"/>
        <v>58</v>
      </c>
      <c r="AE30" s="61">
        <f t="shared" si="5"/>
        <v>8.4082342708031322E-3</v>
      </c>
      <c r="AF30" s="104">
        <v>6898</v>
      </c>
      <c r="AG30" s="51"/>
      <c r="AH30" s="141"/>
      <c r="AI30" s="9"/>
    </row>
    <row r="31" spans="3:35" ht="14.1" customHeight="1" x14ac:dyDescent="0.2">
      <c r="C31" s="141"/>
      <c r="D31" s="145"/>
      <c r="E31" s="89">
        <v>22</v>
      </c>
      <c r="F31" s="14" t="s">
        <v>15</v>
      </c>
      <c r="G31" s="15">
        <v>1201</v>
      </c>
      <c r="H31" s="13" t="s">
        <v>57</v>
      </c>
      <c r="I31" s="16">
        <v>0</v>
      </c>
      <c r="J31" s="13">
        <f t="shared" si="0"/>
        <v>1201</v>
      </c>
      <c r="K31" s="17">
        <f t="shared" si="1"/>
        <v>0.12626156433978133</v>
      </c>
      <c r="L31" s="91">
        <v>9512</v>
      </c>
      <c r="M31" s="51"/>
      <c r="N31" s="30">
        <v>51</v>
      </c>
      <c r="O31" s="4" t="s">
        <v>104</v>
      </c>
      <c r="P31" s="10">
        <v>907</v>
      </c>
      <c r="Q31" s="8">
        <v>244</v>
      </c>
      <c r="R31" s="2">
        <v>122</v>
      </c>
      <c r="S31" s="8">
        <f t="shared" si="2"/>
        <v>1029</v>
      </c>
      <c r="T31" s="6">
        <f t="shared" si="3"/>
        <v>2.4043741383741851E-2</v>
      </c>
      <c r="U31" s="32">
        <v>42797</v>
      </c>
      <c r="V31" s="50"/>
      <c r="W31" s="56"/>
      <c r="X31" s="56"/>
      <c r="Y31" s="103">
        <v>80</v>
      </c>
      <c r="Z31" s="62" t="s">
        <v>34</v>
      </c>
      <c r="AA31" s="58">
        <v>694</v>
      </c>
      <c r="AB31" s="59" t="s">
        <v>57</v>
      </c>
      <c r="AC31" s="60">
        <v>0</v>
      </c>
      <c r="AD31" s="59">
        <f t="shared" si="4"/>
        <v>694</v>
      </c>
      <c r="AE31" s="61">
        <f t="shared" si="5"/>
        <v>7.7729492406254201E-3</v>
      </c>
      <c r="AF31" s="104">
        <v>89284</v>
      </c>
      <c r="AG31" s="51"/>
      <c r="AH31" s="141"/>
      <c r="AI31" s="9"/>
    </row>
    <row r="32" spans="3:35" ht="14.1" customHeight="1" x14ac:dyDescent="0.2">
      <c r="C32" s="141"/>
      <c r="D32" s="145"/>
      <c r="E32" s="89">
        <v>23</v>
      </c>
      <c r="F32" s="18" t="s">
        <v>48</v>
      </c>
      <c r="G32" s="15">
        <v>533</v>
      </c>
      <c r="H32" s="13" t="s">
        <v>57</v>
      </c>
      <c r="I32" s="16">
        <v>0</v>
      </c>
      <c r="J32" s="13">
        <f t="shared" si="0"/>
        <v>533</v>
      </c>
      <c r="K32" s="17">
        <f t="shared" si="1"/>
        <v>0.1056701030927835</v>
      </c>
      <c r="L32" s="90">
        <v>5044</v>
      </c>
      <c r="M32" s="50"/>
      <c r="N32" s="30">
        <v>52</v>
      </c>
      <c r="O32" s="4" t="s">
        <v>26</v>
      </c>
      <c r="P32" s="10">
        <v>274</v>
      </c>
      <c r="Q32" s="8" t="s">
        <v>57</v>
      </c>
      <c r="R32" s="2">
        <v>0</v>
      </c>
      <c r="S32" s="8">
        <f t="shared" si="2"/>
        <v>274</v>
      </c>
      <c r="T32" s="6">
        <f t="shared" si="3"/>
        <v>2.3243976925687141E-2</v>
      </c>
      <c r="U32" s="32">
        <v>11788</v>
      </c>
      <c r="V32" s="50"/>
      <c r="W32" s="56"/>
      <c r="X32" s="56"/>
      <c r="Y32" s="103">
        <v>81</v>
      </c>
      <c r="Z32" s="62" t="s">
        <v>14</v>
      </c>
      <c r="AA32" s="58">
        <v>70</v>
      </c>
      <c r="AB32" s="59" t="s">
        <v>57</v>
      </c>
      <c r="AC32" s="60">
        <v>0</v>
      </c>
      <c r="AD32" s="59">
        <f t="shared" si="4"/>
        <v>70</v>
      </c>
      <c r="AE32" s="61">
        <f t="shared" si="5"/>
        <v>7.7143486885607225E-3</v>
      </c>
      <c r="AF32" s="104">
        <v>9074</v>
      </c>
      <c r="AG32" s="51"/>
      <c r="AH32" s="141"/>
      <c r="AI32" s="9"/>
    </row>
    <row r="33" spans="3:35" ht="14.1" customHeight="1" x14ac:dyDescent="0.2">
      <c r="C33" s="141" t="s">
        <v>74</v>
      </c>
      <c r="D33" s="145"/>
      <c r="E33" s="89">
        <v>24</v>
      </c>
      <c r="F33" s="14" t="s">
        <v>92</v>
      </c>
      <c r="G33" s="15">
        <v>1029</v>
      </c>
      <c r="H33" s="13">
        <v>172</v>
      </c>
      <c r="I33" s="16">
        <v>86</v>
      </c>
      <c r="J33" s="13">
        <f t="shared" si="0"/>
        <v>1115</v>
      </c>
      <c r="K33" s="17">
        <f t="shared" si="1"/>
        <v>8.4662110858010634E-2</v>
      </c>
      <c r="L33" s="91">
        <v>13170</v>
      </c>
      <c r="M33" s="51"/>
      <c r="N33" s="30">
        <v>53</v>
      </c>
      <c r="O33" s="3" t="s">
        <v>105</v>
      </c>
      <c r="P33" s="10">
        <v>41</v>
      </c>
      <c r="Q33" s="5">
        <v>80</v>
      </c>
      <c r="R33" s="2">
        <v>40</v>
      </c>
      <c r="S33" s="8">
        <f t="shared" si="2"/>
        <v>81</v>
      </c>
      <c r="T33" s="6">
        <f t="shared" si="3"/>
        <v>2.2481265611990008E-2</v>
      </c>
      <c r="U33" s="31">
        <v>3603</v>
      </c>
      <c r="V33" s="51"/>
      <c r="W33" s="56"/>
      <c r="X33" s="56"/>
      <c r="Y33" s="103">
        <v>82</v>
      </c>
      <c r="Z33" s="62" t="s">
        <v>33</v>
      </c>
      <c r="AA33" s="58">
        <v>66</v>
      </c>
      <c r="AB33" s="59" t="s">
        <v>57</v>
      </c>
      <c r="AC33" s="60">
        <v>0</v>
      </c>
      <c r="AD33" s="59">
        <f t="shared" si="4"/>
        <v>66</v>
      </c>
      <c r="AE33" s="61">
        <f t="shared" si="5"/>
        <v>7.215480485405051E-3</v>
      </c>
      <c r="AF33" s="104">
        <v>9147</v>
      </c>
      <c r="AG33" s="51"/>
      <c r="AH33" s="141" t="s">
        <v>78</v>
      </c>
      <c r="AI33" s="9"/>
    </row>
    <row r="34" spans="3:35" ht="14.1" customHeight="1" x14ac:dyDescent="0.2">
      <c r="C34" s="141"/>
      <c r="D34" s="145"/>
      <c r="E34" s="89">
        <v>25</v>
      </c>
      <c r="F34" s="18" t="s">
        <v>31</v>
      </c>
      <c r="G34" s="15">
        <v>646</v>
      </c>
      <c r="H34" s="13" t="s">
        <v>57</v>
      </c>
      <c r="I34" s="16">
        <v>0</v>
      </c>
      <c r="J34" s="13">
        <f t="shared" si="0"/>
        <v>646</v>
      </c>
      <c r="K34" s="17">
        <f t="shared" si="1"/>
        <v>7.5133752035357063E-2</v>
      </c>
      <c r="L34" s="90">
        <v>8598</v>
      </c>
      <c r="M34" s="50"/>
      <c r="N34" s="30">
        <v>54</v>
      </c>
      <c r="O34" s="3" t="s">
        <v>13</v>
      </c>
      <c r="P34" s="10">
        <v>346</v>
      </c>
      <c r="Q34" s="8" t="s">
        <v>57</v>
      </c>
      <c r="R34" s="2">
        <v>0</v>
      </c>
      <c r="S34" s="8">
        <f t="shared" si="2"/>
        <v>346</v>
      </c>
      <c r="T34" s="6">
        <f t="shared" si="3"/>
        <v>2.2245081651022246E-2</v>
      </c>
      <c r="U34" s="31">
        <v>15554</v>
      </c>
      <c r="V34" s="51"/>
      <c r="W34" s="56"/>
      <c r="X34" s="56"/>
      <c r="Y34" s="103">
        <v>83</v>
      </c>
      <c r="Z34" s="62" t="s">
        <v>116</v>
      </c>
      <c r="AA34" s="58">
        <v>14</v>
      </c>
      <c r="AB34" s="59">
        <v>13</v>
      </c>
      <c r="AC34" s="60">
        <v>6</v>
      </c>
      <c r="AD34" s="59">
        <f t="shared" si="4"/>
        <v>20</v>
      </c>
      <c r="AE34" s="61">
        <f t="shared" si="5"/>
        <v>7.104795737122558E-3</v>
      </c>
      <c r="AF34" s="104">
        <v>2815</v>
      </c>
      <c r="AG34" s="51"/>
      <c r="AH34" s="141"/>
      <c r="AI34" s="9"/>
    </row>
    <row r="35" spans="3:35" ht="14.1" customHeight="1" x14ac:dyDescent="0.2">
      <c r="C35" s="141"/>
      <c r="D35" s="145"/>
      <c r="E35" s="89">
        <v>26</v>
      </c>
      <c r="F35" s="14" t="s">
        <v>52</v>
      </c>
      <c r="G35" s="15">
        <v>233</v>
      </c>
      <c r="H35" s="13" t="s">
        <v>57</v>
      </c>
      <c r="I35" s="16">
        <v>0</v>
      </c>
      <c r="J35" s="16">
        <f t="shared" si="0"/>
        <v>233</v>
      </c>
      <c r="K35" s="17">
        <f t="shared" si="1"/>
        <v>7.324740647595096E-2</v>
      </c>
      <c r="L35" s="91">
        <v>3181</v>
      </c>
      <c r="M35" s="51"/>
      <c r="N35" s="30">
        <v>55</v>
      </c>
      <c r="O35" s="4" t="s">
        <v>44</v>
      </c>
      <c r="P35" s="10">
        <v>135</v>
      </c>
      <c r="Q35" s="8" t="s">
        <v>57</v>
      </c>
      <c r="R35" s="2">
        <v>0</v>
      </c>
      <c r="S35" s="8">
        <f t="shared" si="2"/>
        <v>135</v>
      </c>
      <c r="T35" s="6">
        <f t="shared" si="3"/>
        <v>2.1176470588235293E-2</v>
      </c>
      <c r="U35" s="32">
        <v>6375</v>
      </c>
      <c r="V35" s="50"/>
      <c r="W35" s="56"/>
      <c r="X35" s="56"/>
      <c r="Y35" s="103">
        <v>84</v>
      </c>
      <c r="Z35" s="62" t="s">
        <v>117</v>
      </c>
      <c r="AA35" s="58">
        <v>235</v>
      </c>
      <c r="AB35" s="63">
        <v>247</v>
      </c>
      <c r="AC35" s="60">
        <v>123</v>
      </c>
      <c r="AD35" s="59">
        <f t="shared" si="4"/>
        <v>358</v>
      </c>
      <c r="AE35" s="61">
        <f t="shared" si="5"/>
        <v>6.4389647295814674E-3</v>
      </c>
      <c r="AF35" s="104">
        <v>55599</v>
      </c>
      <c r="AG35" s="51"/>
      <c r="AH35" s="141"/>
      <c r="AI35" s="9"/>
    </row>
    <row r="36" spans="3:35" ht="14.1" customHeight="1" x14ac:dyDescent="0.2">
      <c r="C36" s="141"/>
      <c r="D36" s="145"/>
      <c r="E36" s="89">
        <v>27</v>
      </c>
      <c r="F36" s="18" t="s">
        <v>93</v>
      </c>
      <c r="G36" s="15">
        <v>217</v>
      </c>
      <c r="H36" s="13">
        <v>61</v>
      </c>
      <c r="I36" s="16">
        <v>30</v>
      </c>
      <c r="J36" s="16">
        <f t="shared" si="0"/>
        <v>247</v>
      </c>
      <c r="K36" s="17">
        <f t="shared" si="1"/>
        <v>7.3120189461219662E-2</v>
      </c>
      <c r="L36" s="90">
        <v>3378</v>
      </c>
      <c r="M36" s="50"/>
      <c r="N36" s="30">
        <v>56</v>
      </c>
      <c r="O36" s="3" t="s">
        <v>106</v>
      </c>
      <c r="P36" s="10">
        <v>197</v>
      </c>
      <c r="Q36" s="8">
        <v>125</v>
      </c>
      <c r="R36" s="2">
        <v>62</v>
      </c>
      <c r="S36" s="8">
        <f t="shared" si="2"/>
        <v>259</v>
      </c>
      <c r="T36" s="6">
        <f t="shared" si="3"/>
        <v>1.9722814498933903E-2</v>
      </c>
      <c r="U36" s="31">
        <v>13132</v>
      </c>
      <c r="V36" s="51"/>
      <c r="W36" s="56"/>
      <c r="X36" s="56"/>
      <c r="Y36" s="103">
        <v>85</v>
      </c>
      <c r="Z36" s="57" t="s">
        <v>30</v>
      </c>
      <c r="AA36" s="58">
        <v>70</v>
      </c>
      <c r="AB36" s="59" t="s">
        <v>57</v>
      </c>
      <c r="AC36" s="60">
        <v>0</v>
      </c>
      <c r="AD36" s="59">
        <f t="shared" si="4"/>
        <v>70</v>
      </c>
      <c r="AE36" s="61">
        <f t="shared" si="5"/>
        <v>6.0370849504096597E-3</v>
      </c>
      <c r="AF36" s="105">
        <v>11595</v>
      </c>
      <c r="AG36" s="50"/>
      <c r="AH36" s="141"/>
      <c r="AI36" s="9"/>
    </row>
    <row r="37" spans="3:35" ht="14.1" customHeight="1" x14ac:dyDescent="0.2">
      <c r="C37" s="141"/>
      <c r="D37" s="145"/>
      <c r="E37" s="89">
        <v>28</v>
      </c>
      <c r="F37" s="14" t="s">
        <v>94</v>
      </c>
      <c r="G37" s="15">
        <v>160</v>
      </c>
      <c r="H37" s="13">
        <v>18</v>
      </c>
      <c r="I37" s="16">
        <v>9</v>
      </c>
      <c r="J37" s="16">
        <f t="shared" si="0"/>
        <v>169</v>
      </c>
      <c r="K37" s="17">
        <f t="shared" si="1"/>
        <v>6.284864261807363E-2</v>
      </c>
      <c r="L37" s="91">
        <v>2689</v>
      </c>
      <c r="M37" s="51"/>
      <c r="N37" s="30">
        <v>57</v>
      </c>
      <c r="O37" s="3" t="s">
        <v>107</v>
      </c>
      <c r="P37" s="10">
        <v>228</v>
      </c>
      <c r="Q37" s="8">
        <v>131</v>
      </c>
      <c r="R37" s="2">
        <v>65</v>
      </c>
      <c r="S37" s="8">
        <f t="shared" si="2"/>
        <v>293</v>
      </c>
      <c r="T37" s="6">
        <f t="shared" si="3"/>
        <v>1.8561925878999051E-2</v>
      </c>
      <c r="U37" s="31">
        <v>15785</v>
      </c>
      <c r="V37" s="51"/>
      <c r="W37" s="56"/>
      <c r="X37" s="56"/>
      <c r="Y37" s="103">
        <v>86</v>
      </c>
      <c r="Z37" s="57" t="s">
        <v>118</v>
      </c>
      <c r="AA37" s="58">
        <v>29</v>
      </c>
      <c r="AB37" s="59">
        <v>1</v>
      </c>
      <c r="AC37" s="60">
        <v>0</v>
      </c>
      <c r="AD37" s="59">
        <f t="shared" si="4"/>
        <v>29</v>
      </c>
      <c r="AE37" s="61">
        <f t="shared" si="5"/>
        <v>3.9972432804962097E-3</v>
      </c>
      <c r="AF37" s="105">
        <v>7255</v>
      </c>
      <c r="AG37" s="50"/>
      <c r="AH37" s="141"/>
      <c r="AI37" s="9"/>
    </row>
    <row r="38" spans="3:35" ht="14.1" customHeight="1" thickBot="1" x14ac:dyDescent="0.25">
      <c r="C38" s="141"/>
      <c r="D38" s="145"/>
      <c r="E38" s="92">
        <v>29</v>
      </c>
      <c r="F38" s="41" t="s">
        <v>37</v>
      </c>
      <c r="G38" s="26">
        <v>284</v>
      </c>
      <c r="H38" s="27" t="s">
        <v>57</v>
      </c>
      <c r="I38" s="28">
        <v>0</v>
      </c>
      <c r="J38" s="28">
        <f t="shared" si="0"/>
        <v>284</v>
      </c>
      <c r="K38" s="29">
        <f t="shared" si="1"/>
        <v>6.1712299000434595E-2</v>
      </c>
      <c r="L38" s="93">
        <v>4602</v>
      </c>
      <c r="M38" s="50"/>
      <c r="N38" s="33">
        <v>58</v>
      </c>
      <c r="O38" s="38" t="s">
        <v>10</v>
      </c>
      <c r="P38" s="34">
        <v>365</v>
      </c>
      <c r="Q38" s="35" t="s">
        <v>57</v>
      </c>
      <c r="R38" s="36">
        <v>0</v>
      </c>
      <c r="S38" s="35">
        <f t="shared" si="2"/>
        <v>365</v>
      </c>
      <c r="T38" s="37">
        <f t="shared" si="3"/>
        <v>1.8038944351092222E-2</v>
      </c>
      <c r="U38" s="39">
        <v>20234</v>
      </c>
      <c r="V38" s="50"/>
      <c r="W38" s="56"/>
      <c r="X38" s="56"/>
      <c r="Y38" s="106">
        <v>87</v>
      </c>
      <c r="Z38" s="107" t="s">
        <v>17</v>
      </c>
      <c r="AA38" s="108">
        <v>4</v>
      </c>
      <c r="AB38" s="109" t="s">
        <v>57</v>
      </c>
      <c r="AC38" s="110">
        <v>0</v>
      </c>
      <c r="AD38" s="109">
        <f t="shared" si="4"/>
        <v>4</v>
      </c>
      <c r="AE38" s="111">
        <f t="shared" si="5"/>
        <v>3.3222591362126247E-3</v>
      </c>
      <c r="AF38" s="112">
        <v>1204</v>
      </c>
      <c r="AG38" s="51"/>
      <c r="AH38" s="141"/>
      <c r="AI38" s="9"/>
    </row>
    <row r="39" spans="3:35" ht="23.25" customHeight="1" x14ac:dyDescent="0.2">
      <c r="E39" s="135"/>
      <c r="F39" s="148"/>
      <c r="G39" s="148"/>
      <c r="H39" s="148"/>
      <c r="I39" s="148"/>
      <c r="J39" s="148"/>
      <c r="K39" s="148"/>
      <c r="L39" s="9"/>
      <c r="M39" s="9"/>
      <c r="N39" s="145"/>
      <c r="O39" s="145"/>
      <c r="P39" s="145"/>
      <c r="Q39" s="145"/>
      <c r="R39" s="145"/>
      <c r="S39" s="145"/>
      <c r="T39" s="145"/>
      <c r="U39" s="145"/>
      <c r="V39" s="43"/>
      <c r="W39" s="43"/>
      <c r="X39" s="43"/>
      <c r="Y39" s="9"/>
      <c r="Z39" s="9"/>
      <c r="AA39" s="9"/>
      <c r="AB39" s="9"/>
      <c r="AC39" s="9"/>
      <c r="AD39" s="9"/>
      <c r="AE39" s="9"/>
      <c r="AF39" s="9"/>
      <c r="AG39" s="9"/>
    </row>
    <row r="40" spans="3:35" ht="25.5" customHeight="1" x14ac:dyDescent="0.2">
      <c r="E40" s="9"/>
      <c r="F40" s="42"/>
      <c r="G40" s="42"/>
      <c r="H40" s="42"/>
      <c r="I40" s="42"/>
      <c r="J40" s="42"/>
      <c r="K40" s="42"/>
      <c r="L40" s="9"/>
      <c r="M40" s="9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9"/>
      <c r="Z40" s="9"/>
      <c r="AA40" s="9"/>
      <c r="AB40" s="9"/>
      <c r="AC40" s="9"/>
      <c r="AD40" s="9"/>
      <c r="AE40" s="9"/>
      <c r="AF40" s="9"/>
      <c r="AG40" s="9"/>
    </row>
    <row r="41" spans="3:35" ht="24" customHeight="1" thickBot="1" x14ac:dyDescent="0.25">
      <c r="N41" s="151" t="s">
        <v>82</v>
      </c>
      <c r="O41" s="151"/>
      <c r="P41" s="151"/>
      <c r="Q41" s="151"/>
      <c r="R41" s="151"/>
      <c r="S41" s="151"/>
      <c r="T41" s="151"/>
      <c r="U41" s="151"/>
      <c r="V41" s="47"/>
      <c r="W41" s="47"/>
      <c r="X41" s="47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</row>
    <row r="42" spans="3:35" x14ac:dyDescent="0.2">
      <c r="M42" s="46"/>
      <c r="N42" s="154" t="s">
        <v>67</v>
      </c>
      <c r="O42" s="155"/>
      <c r="P42" s="114"/>
      <c r="Q42" s="115"/>
      <c r="R42" s="114"/>
      <c r="S42" s="116" t="s">
        <v>68</v>
      </c>
      <c r="T42" s="117" t="s">
        <v>79</v>
      </c>
      <c r="U42" s="118" t="s">
        <v>80</v>
      </c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</row>
    <row r="43" spans="3:35" ht="12.75" customHeight="1" x14ac:dyDescent="0.2">
      <c r="M43" s="48"/>
      <c r="N43" s="152" t="s">
        <v>69</v>
      </c>
      <c r="O43" s="153"/>
      <c r="P43" s="119"/>
      <c r="Q43" s="120"/>
      <c r="R43" s="119"/>
      <c r="S43" s="66">
        <v>15</v>
      </c>
      <c r="T43" s="74">
        <v>8</v>
      </c>
      <c r="U43" s="121">
        <v>7</v>
      </c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</row>
    <row r="44" spans="3:35" ht="12.75" customHeight="1" x14ac:dyDescent="0.2">
      <c r="M44" s="48"/>
      <c r="N44" s="156" t="s">
        <v>70</v>
      </c>
      <c r="O44" s="157"/>
      <c r="P44" s="122"/>
      <c r="Q44" s="123"/>
      <c r="R44" s="122"/>
      <c r="S44" s="13">
        <v>14</v>
      </c>
      <c r="T44" s="20">
        <v>7</v>
      </c>
      <c r="U44" s="124">
        <v>7</v>
      </c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</row>
    <row r="45" spans="3:35" ht="12.75" customHeight="1" x14ac:dyDescent="0.2">
      <c r="M45" s="48"/>
      <c r="N45" s="158" t="s">
        <v>71</v>
      </c>
      <c r="O45" s="159"/>
      <c r="P45" s="125"/>
      <c r="Q45" s="126"/>
      <c r="R45" s="125"/>
      <c r="S45" s="59">
        <v>14</v>
      </c>
      <c r="T45" s="63">
        <v>7</v>
      </c>
      <c r="U45" s="127">
        <v>7</v>
      </c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</row>
    <row r="46" spans="3:35" ht="12.75" customHeight="1" x14ac:dyDescent="0.2">
      <c r="M46" s="48"/>
      <c r="N46" s="160" t="s">
        <v>83</v>
      </c>
      <c r="O46" s="161"/>
      <c r="P46" s="122"/>
      <c r="Q46" s="123"/>
      <c r="R46" s="122"/>
      <c r="S46" s="71">
        <v>44</v>
      </c>
      <c r="T46" s="45">
        <v>22</v>
      </c>
      <c r="U46" s="128">
        <v>22</v>
      </c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</row>
    <row r="47" spans="3:35" ht="12.75" customHeight="1" x14ac:dyDescent="0.2">
      <c r="M47" s="46"/>
      <c r="N47" s="160" t="s">
        <v>84</v>
      </c>
      <c r="O47" s="161"/>
      <c r="P47" s="19"/>
      <c r="Q47" s="21"/>
      <c r="R47" s="19"/>
      <c r="S47" s="44">
        <v>38</v>
      </c>
      <c r="T47" s="44">
        <v>19</v>
      </c>
      <c r="U47" s="129">
        <v>19</v>
      </c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</row>
    <row r="48" spans="3:35" ht="12.75" customHeight="1" thickBot="1" x14ac:dyDescent="0.25">
      <c r="N48" s="146" t="s">
        <v>68</v>
      </c>
      <c r="O48" s="147"/>
      <c r="P48" s="130"/>
      <c r="Q48" s="131"/>
      <c r="R48" s="130"/>
      <c r="S48" s="132">
        <f>SUM(S43:S47)</f>
        <v>125</v>
      </c>
      <c r="T48" s="133">
        <f>SUM(T43:T47)</f>
        <v>63</v>
      </c>
      <c r="U48" s="134">
        <f>SUM(U43:U47)</f>
        <v>62</v>
      </c>
    </row>
  </sheetData>
  <sortState ref="E7:L95">
    <sortCondition descending="1" ref="K8"/>
  </sortState>
  <mergeCells count="27">
    <mergeCell ref="F39:K39"/>
    <mergeCell ref="W17:W24"/>
    <mergeCell ref="Y41:AH47"/>
    <mergeCell ref="N41:U41"/>
    <mergeCell ref="N43:O43"/>
    <mergeCell ref="N42:O42"/>
    <mergeCell ref="N44:O44"/>
    <mergeCell ref="N45:O45"/>
    <mergeCell ref="N46:O46"/>
    <mergeCell ref="N47:O47"/>
    <mergeCell ref="AH10:AH24"/>
    <mergeCell ref="N39:U39"/>
    <mergeCell ref="AH25:AH32"/>
    <mergeCell ref="AH33:AH38"/>
    <mergeCell ref="N48:O48"/>
    <mergeCell ref="C25:C32"/>
    <mergeCell ref="C33:C38"/>
    <mergeCell ref="Y8:AF8"/>
    <mergeCell ref="E8:L8"/>
    <mergeCell ref="N8:U8"/>
    <mergeCell ref="D10:D24"/>
    <mergeCell ref="D25:D38"/>
    <mergeCell ref="J5:S5"/>
    <mergeCell ref="E6:F6"/>
    <mergeCell ref="W9:W16"/>
    <mergeCell ref="C10:C17"/>
    <mergeCell ref="C18:C24"/>
  </mergeCells>
  <conditionalFormatting sqref="H12:I38 K12:K38">
    <cfRule type="expression" dxfId="13" priority="117">
      <formula>IF(H12=LARGE($G12:$H12,1),1,0)</formula>
    </cfRule>
    <cfRule type="cellIs" dxfId="12" priority="118" operator="equal">
      <formula>"N/R"</formula>
    </cfRule>
  </conditionalFormatting>
  <conditionalFormatting sqref="Q10:R10 Q13:R32 Q35:R38 R11:R12 R33:R34 T10:T38">
    <cfRule type="expression" dxfId="11" priority="121">
      <formula>IF(Q10=LARGE($P10:$Q10,1),1,0)</formula>
    </cfRule>
    <cfRule type="cellIs" dxfId="10" priority="122" operator="equal">
      <formula>"N/R"</formula>
    </cfRule>
  </conditionalFormatting>
  <conditionalFormatting sqref="AB14:AC34 AC12:AC13 AC35:AC36 AB37:AC38 AB10:AC11 AE10:AE38">
    <cfRule type="expression" dxfId="9" priority="123">
      <formula>IF(AB10=LARGE($AA10:$AB10,1),1,0)</formula>
    </cfRule>
    <cfRule type="cellIs" dxfId="8" priority="124" operator="equal">
      <formula>"N/R"</formula>
    </cfRule>
  </conditionalFormatting>
  <conditionalFormatting sqref="AB36">
    <cfRule type="expression" dxfId="7" priority="7">
      <formula>IF(AB36=LARGE($AA36:$AB36,1),1,0)</formula>
    </cfRule>
    <cfRule type="cellIs" dxfId="6" priority="8" operator="equal">
      <formula>"N/R"</formula>
    </cfRule>
  </conditionalFormatting>
  <conditionalFormatting sqref="H10:H11">
    <cfRule type="expression" dxfId="5" priority="5">
      <formula>IF(H10=LARGE($G10:$H10,1),1,0)</formula>
    </cfRule>
    <cfRule type="cellIs" dxfId="4" priority="6" operator="equal">
      <formula>"N/R"</formula>
    </cfRule>
  </conditionalFormatting>
  <conditionalFormatting sqref="Q34">
    <cfRule type="expression" dxfId="3" priority="3">
      <formula>IF(Q34=LARGE($P34:$Q34,1),1,0)</formula>
    </cfRule>
    <cfRule type="cellIs" dxfId="2" priority="4" operator="equal">
      <formula>"N/R"</formula>
    </cfRule>
  </conditionalFormatting>
  <conditionalFormatting sqref="Q12">
    <cfRule type="expression" dxfId="1" priority="1">
      <formula>IF(Q12=LARGE($P12:$Q12,1),1,0)</formula>
    </cfRule>
    <cfRule type="cellIs" dxfId="0" priority="2" operator="equal">
      <formula>"N/R"</formula>
    </cfRule>
  </conditionalFormatting>
  <pageMargins left="0.25" right="0.25" top="0.75" bottom="0.75" header="0.3" footer="0.3"/>
  <pageSetup paperSize="5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PRD</vt:lpstr>
      <vt:lpstr>PRD!Área_de_impresión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Medina</dc:creator>
  <cp:lastModifiedBy>Administrador</cp:lastModifiedBy>
  <cp:revision>4</cp:revision>
  <cp:lastPrinted>2017-11-07T18:54:04Z</cp:lastPrinted>
  <dcterms:created xsi:type="dcterms:W3CDTF">2015-08-19T10:20:56Z</dcterms:created>
  <dcterms:modified xsi:type="dcterms:W3CDTF">2017-11-07T20:18:41Z</dcterms:modified>
  <dc:language>en-US</dc:language>
</cp:coreProperties>
</file>