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1QMAY2021\"/>
    </mc:Choice>
  </mc:AlternateContent>
  <bookViews>
    <workbookView xWindow="0" yWindow="0" windowWidth="28800" windowHeight="14280"/>
  </bookViews>
  <sheets>
    <sheet name="TODOS" sheetId="1" r:id="rId1"/>
    <sheet name="FINIQUITOS" sheetId="3" r:id="rId2"/>
  </sheets>
  <externalReferences>
    <externalReference r:id="rId3"/>
  </externalReferences>
  <definedNames>
    <definedName name="_xlnm._FilterDatabase" localSheetId="0" hidden="1">TODOS!$A$4:$T$9</definedName>
    <definedName name="_xlnm.Print_Titles" localSheetId="0">TODOS!$1:$4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Q313" i="1"/>
  <c r="U320" i="1" l="1"/>
  <c r="V326" i="1" s="1"/>
  <c r="S318" i="1"/>
  <c r="T318" i="1"/>
  <c r="V325" i="1"/>
  <c r="V322" i="1" l="1"/>
  <c r="U322" i="1"/>
  <c r="R195" i="1" l="1"/>
  <c r="C318" i="1"/>
  <c r="A7" i="1"/>
  <c r="R7" i="1" s="1"/>
  <c r="A12" i="1"/>
  <c r="R12" i="1" s="1"/>
  <c r="A13" i="1"/>
  <c r="R13" i="1" s="1"/>
  <c r="A14" i="1"/>
  <c r="R14" i="1" s="1"/>
  <c r="A15" i="1"/>
  <c r="R15" i="1" s="1"/>
  <c r="A16" i="1"/>
  <c r="R16" i="1" s="1"/>
  <c r="A17" i="1"/>
  <c r="R17" i="1" s="1"/>
  <c r="A22" i="1"/>
  <c r="R22" i="1" s="1"/>
  <c r="A23" i="1"/>
  <c r="R23" i="1" s="1"/>
  <c r="A24" i="1"/>
  <c r="R24" i="1" s="1"/>
  <c r="A25" i="1"/>
  <c r="R25" i="1" s="1"/>
  <c r="A26" i="1"/>
  <c r="R26" i="1" s="1"/>
  <c r="A27" i="1"/>
  <c r="R27" i="1" s="1"/>
  <c r="A28" i="1"/>
  <c r="R28" i="1" s="1"/>
  <c r="A29" i="1"/>
  <c r="R29" i="1" s="1"/>
  <c r="A30" i="1"/>
  <c r="R30" i="1" s="1"/>
  <c r="A31" i="1"/>
  <c r="R31" i="1" s="1"/>
  <c r="A32" i="1"/>
  <c r="R32" i="1" s="1"/>
  <c r="A33" i="1"/>
  <c r="R33" i="1" s="1"/>
  <c r="A34" i="1"/>
  <c r="R34" i="1" s="1"/>
  <c r="A35" i="1"/>
  <c r="R35" i="1" s="1"/>
  <c r="A36" i="1"/>
  <c r="R36" i="1" s="1"/>
  <c r="A37" i="1"/>
  <c r="R37" i="1" s="1"/>
  <c r="A38" i="1"/>
  <c r="R38" i="1" s="1"/>
  <c r="A43" i="1"/>
  <c r="A44" i="1"/>
  <c r="A45" i="1"/>
  <c r="R45" i="1" s="1"/>
  <c r="A46" i="1"/>
  <c r="R46" i="1" s="1"/>
  <c r="A47" i="1"/>
  <c r="R47" i="1" s="1"/>
  <c r="A48" i="1"/>
  <c r="R48" i="1" s="1"/>
  <c r="A49" i="1"/>
  <c r="R49" i="1" s="1"/>
  <c r="A50" i="1"/>
  <c r="R50" i="1" s="1"/>
  <c r="A51" i="1"/>
  <c r="R51" i="1" s="1"/>
  <c r="A52" i="1"/>
  <c r="R52" i="1" s="1"/>
  <c r="A53" i="1"/>
  <c r="A54" i="1"/>
  <c r="R54" i="1" s="1"/>
  <c r="A55" i="1"/>
  <c r="R55" i="1" s="1"/>
  <c r="A56" i="1"/>
  <c r="A57" i="1"/>
  <c r="R57" i="1" s="1"/>
  <c r="A58" i="1"/>
  <c r="R58" i="1" s="1"/>
  <c r="A59" i="1"/>
  <c r="A60" i="1"/>
  <c r="R60" i="1" s="1"/>
  <c r="A61" i="1"/>
  <c r="R61" i="1" s="1"/>
  <c r="A62" i="1"/>
  <c r="R62" i="1" s="1"/>
  <c r="A63" i="1"/>
  <c r="R63" i="1" s="1"/>
  <c r="A64" i="1"/>
  <c r="R64" i="1" s="1"/>
  <c r="A65" i="1"/>
  <c r="R65" i="1" s="1"/>
  <c r="A66" i="1"/>
  <c r="R66" i="1" s="1"/>
  <c r="A67" i="1"/>
  <c r="R67" i="1" s="1"/>
  <c r="A68" i="1"/>
  <c r="R68" i="1" s="1"/>
  <c r="A69" i="1"/>
  <c r="R69" i="1" s="1"/>
  <c r="A70" i="1"/>
  <c r="R70" i="1" s="1"/>
  <c r="A71" i="1"/>
  <c r="R71" i="1" s="1"/>
  <c r="A72" i="1"/>
  <c r="A73" i="1"/>
  <c r="R73" i="1" s="1"/>
  <c r="A74" i="1"/>
  <c r="R74" i="1" s="1"/>
  <c r="A75" i="1"/>
  <c r="R75" i="1" s="1"/>
  <c r="A76" i="1"/>
  <c r="R76" i="1" s="1"/>
  <c r="A77" i="1"/>
  <c r="R77" i="1" s="1"/>
  <c r="A78" i="1"/>
  <c r="R78" i="1" s="1"/>
  <c r="A79" i="1"/>
  <c r="R79" i="1" s="1"/>
  <c r="A84" i="1"/>
  <c r="A85" i="1"/>
  <c r="R85" i="1" s="1"/>
  <c r="A86" i="1"/>
  <c r="R86" i="1" s="1"/>
  <c r="A87" i="1"/>
  <c r="R87" i="1" s="1"/>
  <c r="A88" i="1"/>
  <c r="R88" i="1" s="1"/>
  <c r="A89" i="1"/>
  <c r="R89" i="1" s="1"/>
  <c r="A90" i="1"/>
  <c r="R90" i="1" s="1"/>
  <c r="A91" i="1"/>
  <c r="R91" i="1" s="1"/>
  <c r="A92" i="1"/>
  <c r="R92" i="1" s="1"/>
  <c r="A93" i="1"/>
  <c r="R93" i="1" s="1"/>
  <c r="A94" i="1"/>
  <c r="R94" i="1" s="1"/>
  <c r="A95" i="1"/>
  <c r="R95" i="1" s="1"/>
  <c r="A96" i="1"/>
  <c r="R96" i="1" s="1"/>
  <c r="A97" i="1"/>
  <c r="R97" i="1" s="1"/>
  <c r="A98" i="1"/>
  <c r="R98" i="1" s="1"/>
  <c r="A99" i="1"/>
  <c r="R99" i="1" s="1"/>
  <c r="A100" i="1"/>
  <c r="R100" i="1" s="1"/>
  <c r="A101" i="1"/>
  <c r="R101" i="1" s="1"/>
  <c r="A102" i="1"/>
  <c r="R102" i="1" s="1"/>
  <c r="A103" i="1"/>
  <c r="R103" i="1" s="1"/>
  <c r="A104" i="1"/>
  <c r="R104" i="1" s="1"/>
  <c r="A109" i="1"/>
  <c r="R109" i="1" s="1"/>
  <c r="A110" i="1"/>
  <c r="R110" i="1" s="1"/>
  <c r="A111" i="1"/>
  <c r="R111" i="1" s="1"/>
  <c r="A112" i="1"/>
  <c r="R112" i="1" s="1"/>
  <c r="A113" i="1"/>
  <c r="R113" i="1" s="1"/>
  <c r="A114" i="1"/>
  <c r="R114" i="1" s="1"/>
  <c r="A115" i="1"/>
  <c r="R115" i="1" s="1"/>
  <c r="A116" i="1"/>
  <c r="R116" i="1" s="1"/>
  <c r="A117" i="1"/>
  <c r="R117" i="1" s="1"/>
  <c r="A118" i="1"/>
  <c r="R118" i="1" s="1"/>
  <c r="A119" i="1"/>
  <c r="R119" i="1" s="1"/>
  <c r="A120" i="1"/>
  <c r="R120" i="1" s="1"/>
  <c r="A121" i="1"/>
  <c r="R121" i="1" s="1"/>
  <c r="A126" i="1"/>
  <c r="R126" i="1" s="1"/>
  <c r="A127" i="1"/>
  <c r="R127" i="1" s="1"/>
  <c r="A128" i="1"/>
  <c r="R128" i="1" s="1"/>
  <c r="A129" i="1"/>
  <c r="R129" i="1" s="1"/>
  <c r="A130" i="1"/>
  <c r="R130" i="1" s="1"/>
  <c r="A131" i="1"/>
  <c r="R131" i="1" s="1"/>
  <c r="A136" i="1"/>
  <c r="R136" i="1" s="1"/>
  <c r="A137" i="1"/>
  <c r="R137" i="1" s="1"/>
  <c r="A138" i="1"/>
  <c r="R138" i="1" s="1"/>
  <c r="A139" i="1"/>
  <c r="R139" i="1" s="1"/>
  <c r="A140" i="1"/>
  <c r="R140" i="1" s="1"/>
  <c r="A145" i="1"/>
  <c r="R145" i="1" s="1"/>
  <c r="A146" i="1"/>
  <c r="R146" i="1" s="1"/>
  <c r="A147" i="1"/>
  <c r="R147" i="1" s="1"/>
  <c r="A148" i="1"/>
  <c r="R148" i="1" s="1"/>
  <c r="A149" i="1"/>
  <c r="R149" i="1" s="1"/>
  <c r="A150" i="1"/>
  <c r="R150" i="1" s="1"/>
  <c r="A151" i="1"/>
  <c r="R151" i="1" s="1"/>
  <c r="A152" i="1"/>
  <c r="R152" i="1" s="1"/>
  <c r="A153" i="1"/>
  <c r="R153" i="1" s="1"/>
  <c r="A154" i="1"/>
  <c r="R154" i="1" s="1"/>
  <c r="A155" i="1"/>
  <c r="R155" i="1" s="1"/>
  <c r="A156" i="1"/>
  <c r="R156" i="1" s="1"/>
  <c r="A157" i="1"/>
  <c r="R157" i="1" s="1"/>
  <c r="A158" i="1"/>
  <c r="R158" i="1" s="1"/>
  <c r="A159" i="1"/>
  <c r="R159" i="1" s="1"/>
  <c r="A160" i="1"/>
  <c r="R160" i="1" s="1"/>
  <c r="A161" i="1"/>
  <c r="R161" i="1" s="1"/>
  <c r="A162" i="1"/>
  <c r="R162" i="1" s="1"/>
  <c r="A163" i="1"/>
  <c r="R163" i="1" s="1"/>
  <c r="A164" i="1"/>
  <c r="R164" i="1" s="1"/>
  <c r="A165" i="1"/>
  <c r="R165" i="1" s="1"/>
  <c r="A166" i="1"/>
  <c r="R166" i="1" s="1"/>
  <c r="A167" i="1"/>
  <c r="R167" i="1" s="1"/>
  <c r="A168" i="1"/>
  <c r="R168" i="1" s="1"/>
  <c r="A169" i="1"/>
  <c r="R169" i="1" s="1"/>
  <c r="A170" i="1"/>
  <c r="R170" i="1" s="1"/>
  <c r="A171" i="1"/>
  <c r="R171" i="1" s="1"/>
  <c r="A172" i="1"/>
  <c r="R172" i="1" s="1"/>
  <c r="A173" i="1"/>
  <c r="R173" i="1" s="1"/>
  <c r="A174" i="1"/>
  <c r="R174" i="1" s="1"/>
  <c r="A175" i="1"/>
  <c r="R175" i="1" s="1"/>
  <c r="A176" i="1"/>
  <c r="R176" i="1" s="1"/>
  <c r="A177" i="1"/>
  <c r="R177" i="1" s="1"/>
  <c r="A178" i="1"/>
  <c r="R178" i="1" s="1"/>
  <c r="A179" i="1"/>
  <c r="R179" i="1" s="1"/>
  <c r="A180" i="1"/>
  <c r="R180" i="1" s="1"/>
  <c r="A181" i="1"/>
  <c r="R181" i="1" s="1"/>
  <c r="A182" i="1"/>
  <c r="R182" i="1" s="1"/>
  <c r="A183" i="1"/>
  <c r="R183" i="1" s="1"/>
  <c r="A184" i="1"/>
  <c r="R184" i="1" s="1"/>
  <c r="A185" i="1"/>
  <c r="R185" i="1" s="1"/>
  <c r="A186" i="1"/>
  <c r="R186" i="1" s="1"/>
  <c r="A187" i="1"/>
  <c r="R187" i="1" s="1"/>
  <c r="A188" i="1"/>
  <c r="R188" i="1" s="1"/>
  <c r="A189" i="1"/>
  <c r="R189" i="1" s="1"/>
  <c r="A190" i="1"/>
  <c r="R190" i="1" s="1"/>
  <c r="A191" i="1"/>
  <c r="R191" i="1" s="1"/>
  <c r="A192" i="1"/>
  <c r="R192" i="1" s="1"/>
  <c r="A193" i="1"/>
  <c r="R193" i="1" s="1"/>
  <c r="A194" i="1"/>
  <c r="R194" i="1" s="1"/>
  <c r="A195" i="1"/>
  <c r="A200" i="1"/>
  <c r="R200" i="1" s="1"/>
  <c r="A201" i="1"/>
  <c r="R201" i="1" s="1"/>
  <c r="A202" i="1"/>
  <c r="R202" i="1" s="1"/>
  <c r="A203" i="1"/>
  <c r="R203" i="1" s="1"/>
  <c r="A204" i="1"/>
  <c r="R204" i="1" s="1"/>
  <c r="A209" i="1"/>
  <c r="R209" i="1" s="1"/>
  <c r="A210" i="1"/>
  <c r="R210" i="1" s="1"/>
  <c r="A211" i="1"/>
  <c r="R211" i="1" s="1"/>
  <c r="A212" i="1"/>
  <c r="R212" i="1" s="1"/>
  <c r="A213" i="1"/>
  <c r="R213" i="1" s="1"/>
  <c r="A214" i="1"/>
  <c r="R214" i="1" s="1"/>
  <c r="A215" i="1"/>
  <c r="R215" i="1" s="1"/>
  <c r="A216" i="1"/>
  <c r="R216" i="1" s="1"/>
  <c r="A217" i="1"/>
  <c r="R217" i="1" s="1"/>
  <c r="A218" i="1"/>
  <c r="R218" i="1" s="1"/>
  <c r="A219" i="1"/>
  <c r="R219" i="1" s="1"/>
  <c r="A220" i="1"/>
  <c r="R220" i="1" s="1"/>
  <c r="A221" i="1"/>
  <c r="R221" i="1" s="1"/>
  <c r="A222" i="1"/>
  <c r="R222" i="1" s="1"/>
  <c r="A227" i="1"/>
  <c r="R227" i="1" s="1"/>
  <c r="A228" i="1"/>
  <c r="R228" i="1" s="1"/>
  <c r="A229" i="1"/>
  <c r="R229" i="1" s="1"/>
  <c r="A230" i="1"/>
  <c r="R230" i="1" s="1"/>
  <c r="A231" i="1"/>
  <c r="R231" i="1" s="1"/>
  <c r="A232" i="1"/>
  <c r="R232" i="1" s="1"/>
  <c r="A233" i="1"/>
  <c r="R233" i="1" s="1"/>
  <c r="A234" i="1"/>
  <c r="R234" i="1" s="1"/>
  <c r="A235" i="1"/>
  <c r="R235" i="1" s="1"/>
  <c r="A236" i="1"/>
  <c r="R236" i="1" s="1"/>
  <c r="A237" i="1"/>
  <c r="R237" i="1" s="1"/>
  <c r="A238" i="1"/>
  <c r="R238" i="1" s="1"/>
  <c r="A243" i="1"/>
  <c r="R243" i="1" s="1"/>
  <c r="A244" i="1"/>
  <c r="R244" i="1" s="1"/>
  <c r="A245" i="1"/>
  <c r="R245" i="1" s="1"/>
  <c r="A246" i="1"/>
  <c r="R246" i="1" s="1"/>
  <c r="A247" i="1"/>
  <c r="R247" i="1" s="1"/>
  <c r="A252" i="1"/>
  <c r="R252" i="1" s="1"/>
  <c r="A253" i="1"/>
  <c r="A254" i="1"/>
  <c r="R254" i="1" s="1"/>
  <c r="A255" i="1"/>
  <c r="R255" i="1" s="1"/>
  <c r="A256" i="1"/>
  <c r="R256" i="1" s="1"/>
  <c r="A257" i="1"/>
  <c r="R257" i="1" s="1"/>
  <c r="A258" i="1"/>
  <c r="R258" i="1" s="1"/>
  <c r="A259" i="1"/>
  <c r="R259" i="1" s="1"/>
  <c r="A260" i="1"/>
  <c r="R260" i="1" s="1"/>
  <c r="A261" i="1"/>
  <c r="A262" i="1"/>
  <c r="A263" i="1"/>
  <c r="R263" i="1" s="1"/>
  <c r="A264" i="1"/>
  <c r="R264" i="1" s="1"/>
  <c r="A265" i="1"/>
  <c r="R265" i="1" s="1"/>
  <c r="A266" i="1"/>
  <c r="R266" i="1" s="1"/>
  <c r="A267" i="1"/>
  <c r="R267" i="1" s="1"/>
  <c r="A268" i="1"/>
  <c r="R268" i="1" s="1"/>
  <c r="A269" i="1"/>
  <c r="R269" i="1" s="1"/>
  <c r="A270" i="1"/>
  <c r="R270" i="1" s="1"/>
  <c r="A271" i="1"/>
  <c r="R271" i="1" s="1"/>
  <c r="A272" i="1"/>
  <c r="R272" i="1" s="1"/>
  <c r="A273" i="1"/>
  <c r="R273" i="1" s="1"/>
  <c r="A274" i="1"/>
  <c r="R274" i="1" s="1"/>
  <c r="A275" i="1"/>
  <c r="R275" i="1" s="1"/>
  <c r="A276" i="1"/>
  <c r="R276" i="1" s="1"/>
  <c r="A277" i="1"/>
  <c r="R277" i="1" s="1"/>
  <c r="A278" i="1"/>
  <c r="R278" i="1" s="1"/>
  <c r="A279" i="1"/>
  <c r="R279" i="1" s="1"/>
  <c r="A280" i="1"/>
  <c r="R280" i="1" s="1"/>
  <c r="A281" i="1"/>
  <c r="R281" i="1" s="1"/>
  <c r="A282" i="1"/>
  <c r="R282" i="1" s="1"/>
  <c r="A283" i="1"/>
  <c r="R283" i="1" s="1"/>
  <c r="A284" i="1"/>
  <c r="R284" i="1" s="1"/>
  <c r="A285" i="1"/>
  <c r="R285" i="1" s="1"/>
  <c r="A286" i="1"/>
  <c r="R286" i="1" s="1"/>
  <c r="A287" i="1"/>
  <c r="R287" i="1" s="1"/>
  <c r="A288" i="1"/>
  <c r="R288" i="1" s="1"/>
  <c r="A289" i="1"/>
  <c r="R289" i="1" s="1"/>
  <c r="A290" i="1"/>
  <c r="R290" i="1" s="1"/>
  <c r="A291" i="1"/>
  <c r="R291" i="1" s="1"/>
  <c r="A292" i="1"/>
  <c r="R292" i="1" s="1"/>
  <c r="A293" i="1"/>
  <c r="R293" i="1" s="1"/>
  <c r="A298" i="1"/>
  <c r="R298" i="1" s="1"/>
  <c r="A299" i="1"/>
  <c r="R299" i="1" s="1"/>
  <c r="A300" i="1"/>
  <c r="R300" i="1" s="1"/>
  <c r="A301" i="1"/>
  <c r="R301" i="1" s="1"/>
  <c r="A302" i="1"/>
  <c r="R302" i="1" s="1"/>
  <c r="A303" i="1"/>
  <c r="R303" i="1" s="1"/>
  <c r="A308" i="1"/>
  <c r="R308" i="1" s="1"/>
  <c r="A309" i="1"/>
  <c r="R309" i="1" s="1"/>
  <c r="A310" i="1"/>
  <c r="R310" i="1" s="1"/>
  <c r="A311" i="1"/>
  <c r="R311" i="1" s="1"/>
  <c r="A312" i="1"/>
  <c r="R312" i="1" s="1"/>
  <c r="A313" i="1"/>
  <c r="R313" i="1" s="1"/>
  <c r="A6" i="1"/>
  <c r="R6" i="1" s="1"/>
  <c r="Q19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1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6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3" i="1"/>
  <c r="Q126" i="1"/>
  <c r="Q127" i="1"/>
  <c r="Q128" i="1"/>
  <c r="Q129" i="1"/>
  <c r="Q130" i="1"/>
  <c r="Q131" i="1"/>
  <c r="Q133" i="1"/>
  <c r="Q136" i="1"/>
  <c r="Q137" i="1"/>
  <c r="Q138" i="1"/>
  <c r="Q139" i="1"/>
  <c r="Q140" i="1"/>
  <c r="Q142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7" i="1"/>
  <c r="Q200" i="1"/>
  <c r="Q201" i="1"/>
  <c r="Q202" i="1"/>
  <c r="Q203" i="1"/>
  <c r="Q204" i="1"/>
  <c r="Q206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4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40" i="1"/>
  <c r="Q243" i="1"/>
  <c r="Q244" i="1"/>
  <c r="Q245" i="1"/>
  <c r="Q246" i="1"/>
  <c r="Q247" i="1"/>
  <c r="Q249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5" i="1"/>
  <c r="Q298" i="1"/>
  <c r="Q299" i="1"/>
  <c r="Q300" i="1"/>
  <c r="Q301" i="1"/>
  <c r="Q302" i="1"/>
  <c r="Q303" i="1"/>
  <c r="Q305" i="1"/>
  <c r="Q308" i="1"/>
  <c r="Q309" i="1"/>
  <c r="Q310" i="1"/>
  <c r="Q311" i="1"/>
  <c r="Q312" i="1"/>
  <c r="Q315" i="1"/>
  <c r="Q318" i="1"/>
  <c r="Q17" i="1"/>
  <c r="Q16" i="1"/>
  <c r="Q15" i="1"/>
  <c r="Q14" i="1"/>
  <c r="Q13" i="1"/>
  <c r="Q12" i="1"/>
  <c r="Q7" i="1"/>
  <c r="Q9" i="1"/>
</calcChain>
</file>

<file path=xl/sharedStrings.xml><?xml version="1.0" encoding="utf-8"?>
<sst xmlns="http://schemas.openxmlformats.org/spreadsheetml/2006/main" count="1356" uniqueCount="551">
  <si>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</si>
  <si>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</si>
  <si>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</si>
  <si>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</si>
  <si>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</si>
  <si>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</si>
  <si>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</si>
  <si>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Subs al Empleo acreditado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</si>
  <si>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</si>
  <si>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</si>
  <si>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</si>
  <si>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</si>
  <si>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</si>
  <si>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</si>
  <si>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</si>
  <si>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</si>
  <si>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</si>
  <si>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</si>
  <si>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</si>
  <si>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</si>
  <si>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</si>
  <si>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</si>
  <si>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</si>
  <si>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</si>
  <si>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</si>
  <si>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</si>
  <si>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</si>
  <si>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</si>
  <si>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</si>
  <si>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</si>
  <si>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</si>
  <si>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070421001</t>
  </si>
  <si>
    <t>Gomez Villaseñor Manuel Fernando</t>
  </si>
  <si>
    <t>210421001</t>
  </si>
  <si>
    <t>Llamas Covarrubias Bianka Aryesha</t>
  </si>
  <si>
    <t>Departamento 3 Secretaría Ejecutiva</t>
  </si>
  <si>
    <t>010121001</t>
  </si>
  <si>
    <t>Carrillo Marín Kevin Uziel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</si>
  <si>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</si>
  <si>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</si>
  <si>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</si>
  <si>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</si>
  <si>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</si>
  <si>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</si>
  <si>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050221002</t>
  </si>
  <si>
    <t>Pineda Talin Jorge Eduardo</t>
  </si>
  <si>
    <t>150101042</t>
  </si>
  <si>
    <t>Rosales Ruíz Jorge Enrique</t>
  </si>
  <si>
    <t>160121017</t>
  </si>
  <si>
    <t>Delgado  Mayorga Juan Omar</t>
  </si>
  <si>
    <t>160121018</t>
  </si>
  <si>
    <t>Castillón  Robles Sergio Roberto</t>
  </si>
  <si>
    <t>160121028</t>
  </si>
  <si>
    <t>Monroy Aguirre Edgar</t>
  </si>
  <si>
    <t>160121029</t>
  </si>
  <si>
    <t>Martinez Flores Marta Catalina</t>
  </si>
  <si>
    <t>160121035</t>
  </si>
  <si>
    <t>Sánchez González Héctor Gabriel</t>
  </si>
  <si>
    <t>160121036</t>
  </si>
  <si>
    <t>Belmonte Juarez Karla Imelda</t>
  </si>
  <si>
    <t>160121040</t>
  </si>
  <si>
    <t>Garcia Gonzalez Victor Hugo</t>
  </si>
  <si>
    <t>160321005</t>
  </si>
  <si>
    <t>Hinojosa Soto Jazmin</t>
  </si>
  <si>
    <t>180116005</t>
  </si>
  <si>
    <t>Montiel Llamas Yesenia</t>
  </si>
  <si>
    <t>231020002</t>
  </si>
  <si>
    <t>Ortíz Espinoza Jorge Horacio</t>
  </si>
  <si>
    <t>250121001</t>
  </si>
  <si>
    <t>Pérez García Karla Fabiola</t>
  </si>
  <si>
    <t>Departamento 11 Dirección Jurídica</t>
  </si>
  <si>
    <t>010521001</t>
  </si>
  <si>
    <t>Venegas Iñiguez Norberto</t>
  </si>
  <si>
    <t>010521002</t>
  </si>
  <si>
    <t>Vázquez Hernández Jaime Alberto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</si>
  <si>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</si>
  <si>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</si>
  <si>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</si>
  <si>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</si>
  <si>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</si>
  <si>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</si>
  <si>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</si>
  <si>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</si>
  <si>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</si>
  <si>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</si>
  <si>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</si>
  <si>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</si>
  <si>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</si>
  <si>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</si>
  <si>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</si>
  <si>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</si>
  <si>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040521001</t>
  </si>
  <si>
    <t>Saínz Vazquez Francisco Javier</t>
  </si>
  <si>
    <t>050321001</t>
  </si>
  <si>
    <t>González Zavala Jesús Armando</t>
  </si>
  <si>
    <t>061120E11</t>
  </si>
  <si>
    <t>Bustos Salazar Mayra Guadalupe</t>
  </si>
  <si>
    <t>080521001</t>
  </si>
  <si>
    <t>Hernández Palos Jorge Crescencio</t>
  </si>
  <si>
    <t>100421003</t>
  </si>
  <si>
    <t>Hernández Gutiérrez Elisa</t>
  </si>
  <si>
    <t>150113038</t>
  </si>
  <si>
    <t>Caudillo Vargas Aldo Alejandro</t>
  </si>
  <si>
    <t>150113051</t>
  </si>
  <si>
    <t>Rodríguez Michel Seslie Mariana</t>
  </si>
  <si>
    <t>150116086</t>
  </si>
  <si>
    <t>Guillen Salinas Jennifer Margarita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</si>
  <si>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</si>
  <si>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</si>
  <si>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</si>
  <si>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</si>
  <si>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</si>
  <si>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</si>
  <si>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160121007</t>
  </si>
  <si>
    <t>Sánchez Contreras José Juan</t>
  </si>
  <si>
    <t>160121039</t>
  </si>
  <si>
    <t>Vargas Del Castillo Lucia Veronica</t>
  </si>
  <si>
    <t>160121041</t>
  </si>
  <si>
    <t>Garcìa Sandoval David Eduardo</t>
  </si>
  <si>
    <t>160121042</t>
  </si>
  <si>
    <t>Palacios Vazquez Luis Martìn</t>
  </si>
  <si>
    <t>160321002</t>
  </si>
  <si>
    <t>Jiménez Maxemin Daniela De Lourdes</t>
  </si>
  <si>
    <t>160321003</t>
  </si>
  <si>
    <t>Morales Guerrero Cielo Guadalupe</t>
  </si>
  <si>
    <t>160321004</t>
  </si>
  <si>
    <t>Plascencia Martínez Oscar Alberto</t>
  </si>
  <si>
    <t>171212006</t>
  </si>
  <si>
    <t>Maldonado Padilla Roberto</t>
  </si>
  <si>
    <t>180101034</t>
  </si>
  <si>
    <t>García Hernández Jorge</t>
  </si>
  <si>
    <t>180116036</t>
  </si>
  <si>
    <t>Sánchez Castellanos José Alberto</t>
  </si>
  <si>
    <t>180116040</t>
  </si>
  <si>
    <t>Vargas Aceves Rafael</t>
  </si>
  <si>
    <t>231020E02</t>
  </si>
  <si>
    <t>García Maxemín Alicia</t>
  </si>
  <si>
    <t>231020E07</t>
  </si>
  <si>
    <t>Chacón Uranga Carmen Rosario</t>
  </si>
  <si>
    <t>250121002</t>
  </si>
  <si>
    <t>Soto Rodríguez María Guadalupe</t>
  </si>
  <si>
    <t>250121003</t>
  </si>
  <si>
    <t>Castillo García Carolina</t>
  </si>
  <si>
    <t>260421001</t>
  </si>
  <si>
    <t>Baltazar Guzmán Ileana</t>
  </si>
  <si>
    <t>Departamento 12 Organización  Electoral</t>
  </si>
  <si>
    <t>010521003</t>
  </si>
  <si>
    <t>García Orozco Alejandra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</si>
  <si>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</si>
  <si>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</si>
  <si>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</si>
  <si>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</si>
  <si>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</si>
  <si>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</si>
  <si>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</si>
  <si>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</si>
  <si>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</si>
  <si>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</si>
  <si>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</si>
  <si>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</si>
  <si>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</si>
  <si>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</si>
  <si>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</si>
  <si>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</si>
  <si>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</si>
  <si>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</si>
  <si>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</si>
  <si>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</si>
  <si>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</si>
  <si>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</si>
  <si>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</si>
  <si>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</si>
  <si>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</si>
  <si>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</si>
  <si>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</si>
  <si>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</si>
  <si>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</si>
  <si>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</si>
  <si>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</si>
  <si>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</si>
  <si>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</si>
  <si>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</si>
  <si>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</si>
  <si>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</si>
  <si>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</si>
  <si>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</si>
  <si>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</si>
  <si>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</si>
  <si>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</si>
  <si>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010421001</t>
  </si>
  <si>
    <t>Alvarez Arellano  Angélica</t>
  </si>
  <si>
    <t>010820026</t>
  </si>
  <si>
    <t>Beas Barroso María Fernanda</t>
  </si>
  <si>
    <t>141201026</t>
  </si>
  <si>
    <t>Reyes Reyes Bertha Rocío</t>
  </si>
  <si>
    <t>160121025</t>
  </si>
  <si>
    <t>Rosas  Huerta Margarita Berenice</t>
  </si>
  <si>
    <t>160121026</t>
  </si>
  <si>
    <t>Vazquez Donato Cinthya Cristina</t>
  </si>
  <si>
    <t>160121027</t>
  </si>
  <si>
    <t>Villa Martínez Erika Alejandra</t>
  </si>
  <si>
    <t>160121044</t>
  </si>
  <si>
    <t>Lòpez Hernàndez Miguel Angel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</si>
  <si>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</si>
  <si>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</si>
  <si>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</si>
  <si>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</si>
  <si>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</si>
  <si>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</si>
  <si>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231020011</t>
  </si>
  <si>
    <t>Murillo Andrade Ana Karen</t>
  </si>
  <si>
    <t>231020012</t>
  </si>
  <si>
    <t>Ceballos Ortega Fernando</t>
  </si>
  <si>
    <t>260121002</t>
  </si>
  <si>
    <t>Ortega Ramírez Merab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</si>
  <si>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</si>
  <si>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</si>
  <si>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</si>
  <si>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</si>
  <si>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</si>
  <si>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</si>
  <si>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</si>
  <si>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</si>
  <si>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</si>
  <si>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</si>
  <si>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</si>
  <si>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</si>
  <si>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</si>
  <si>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</si>
  <si>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</si>
  <si>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</si>
  <si>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160121020</t>
  </si>
  <si>
    <t>Lopez Rosas Rafaela Margarita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</si>
  <si>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</si>
  <si>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</si>
  <si>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</si>
  <si>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</si>
  <si>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</si>
  <si>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</si>
  <si>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</si>
  <si>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</si>
  <si>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</si>
  <si>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010121004</t>
  </si>
  <si>
    <t>Hijar Arreola Jose Antonio</t>
  </si>
  <si>
    <t>010121005</t>
  </si>
  <si>
    <t>Beltran Zamora Itza Nonatzin</t>
  </si>
  <si>
    <t>010121006</t>
  </si>
  <si>
    <t>Hernández Hernández Ruth Celina</t>
  </si>
  <si>
    <t>010121007</t>
  </si>
  <si>
    <t>Camacho Gasca Ana Mildred</t>
  </si>
  <si>
    <t>010121008</t>
  </si>
  <si>
    <t>Nápoles López Julio Cesar</t>
  </si>
  <si>
    <t>010121009</t>
  </si>
  <si>
    <t>Cárdenas Gándara Daniel</t>
  </si>
  <si>
    <t>010121010</t>
  </si>
  <si>
    <t>Hernández Quiroz Tania Lizeth</t>
  </si>
  <si>
    <t>010121011</t>
  </si>
  <si>
    <t>Delgado Rios Jesús Alejandro</t>
  </si>
  <si>
    <t>010121012</t>
  </si>
  <si>
    <t>Hernández Briseño Luz Del Carmén</t>
  </si>
  <si>
    <t>010121013</t>
  </si>
  <si>
    <t>Dumaine Tirado Jesús Alberto</t>
  </si>
  <si>
    <t>010121014</t>
  </si>
  <si>
    <t>Lara Bejines Juan José</t>
  </si>
  <si>
    <t>010121015</t>
  </si>
  <si>
    <t>Avila Cervantes Brian Alejandro</t>
  </si>
  <si>
    <t>010121016</t>
  </si>
  <si>
    <t>Meza Jauregui Cristopher Eduardo</t>
  </si>
  <si>
    <t>010121017</t>
  </si>
  <si>
    <t>Navarro Bustos Victor Manuel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</si>
  <si>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</si>
  <si>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</si>
  <si>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</si>
  <si>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</si>
  <si>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</si>
  <si>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</si>
  <si>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</si>
  <si>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</si>
  <si>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</si>
  <si>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</si>
  <si>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</si>
  <si>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</si>
  <si>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</si>
  <si>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</si>
  <si>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</si>
  <si>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</si>
  <si>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</si>
  <si>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</si>
  <si>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</si>
  <si>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</si>
  <si>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</si>
  <si>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</si>
  <si>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150116074</t>
  </si>
  <si>
    <t>Flores López Yareni Yajaira</t>
  </si>
  <si>
    <t>150116083</t>
  </si>
  <si>
    <t>Cruz Alvarado Salvador</t>
  </si>
  <si>
    <t>150116102</t>
  </si>
  <si>
    <t>Mojarro Orozco Christian</t>
  </si>
  <si>
    <t>150116108</t>
  </si>
  <si>
    <t>Masuoka Shiguematsu Alberto Ruyichi</t>
  </si>
  <si>
    <t>160221002</t>
  </si>
  <si>
    <t>Bañuelos Gutiérrez Thania Daniela</t>
  </si>
  <si>
    <t>160221003</t>
  </si>
  <si>
    <t>Rosas Romo Angélica María</t>
  </si>
  <si>
    <t>160221004</t>
  </si>
  <si>
    <t>Romero Molina Ana Belen</t>
  </si>
  <si>
    <t>160221005</t>
  </si>
  <si>
    <t>Peregrina Rodríguez Raúl Roberto</t>
  </si>
  <si>
    <t>160221006</t>
  </si>
  <si>
    <t>González Hernández Luz Areli</t>
  </si>
  <si>
    <t>160221007</t>
  </si>
  <si>
    <t>Ornelas Rangel Cristian Iván</t>
  </si>
  <si>
    <t>160221008</t>
  </si>
  <si>
    <t>Islas Miranda Arturo</t>
  </si>
  <si>
    <t>160221009</t>
  </si>
  <si>
    <t>Guerrero González Victor Hugo</t>
  </si>
  <si>
    <t>160221010</t>
  </si>
  <si>
    <t>Rodríguez De La Torre Carlos Manuel</t>
  </si>
  <si>
    <t>160221011</t>
  </si>
  <si>
    <t>Gutiérrez Guzmán Octavio</t>
  </si>
  <si>
    <t>160221012</t>
  </si>
  <si>
    <t>Flores López Brisa Itzabelle</t>
  </si>
  <si>
    <t>160221013</t>
  </si>
  <si>
    <t>Leyva Martínez Martha Ofelia</t>
  </si>
  <si>
    <t>160221014</t>
  </si>
  <si>
    <t>Rosas Vázquez Eric Isaac</t>
  </si>
  <si>
    <t>160221015</t>
  </si>
  <si>
    <t>Valencia Santillán Rodrigo</t>
  </si>
  <si>
    <t>170321002</t>
  </si>
  <si>
    <t>García Presas Maria Fernanda Montserrat</t>
  </si>
  <si>
    <t>171219007</t>
  </si>
  <si>
    <t>Ríos Rodríguez René</t>
  </si>
  <si>
    <t>180116019</t>
  </si>
  <si>
    <t>Gutiérrez Mora Luis Alberto</t>
  </si>
  <si>
    <t>180116031</t>
  </si>
  <si>
    <t>Ramírez Ramírez Yunuel Juan Manuel</t>
  </si>
  <si>
    <t>180116045</t>
  </si>
  <si>
    <t>Longoria Espinoza Félix Rosendo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</si>
  <si>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</si>
  <si>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</si>
  <si>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</si>
  <si>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</si>
  <si>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</si>
  <si>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</si>
  <si>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</si>
  <si>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</si>
  <si>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</si>
  <si>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220321001</t>
  </si>
  <si>
    <t>Rocha Camarena Renata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</si>
  <si>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</si>
  <si>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</si>
  <si>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</si>
  <si>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</si>
  <si>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</si>
  <si>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</si>
  <si>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</si>
  <si>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160121008</t>
  </si>
  <si>
    <t>Rivas  Escoto Alondra</t>
  </si>
  <si>
    <t>160121009</t>
  </si>
  <si>
    <t>Liévanos Alvarez María Del Carmen</t>
  </si>
  <si>
    <t>160121021</t>
  </si>
  <si>
    <t>Lopez Rosas Demetrio Martin</t>
  </si>
  <si>
    <t>160121022</t>
  </si>
  <si>
    <t>Reyes Becerra Aldo Rodrigo</t>
  </si>
  <si>
    <t>160121023</t>
  </si>
  <si>
    <t>Hernandez Ramos Hilda Guadalupe</t>
  </si>
  <si>
    <t>160121024</t>
  </si>
  <si>
    <t>Gonzalez Ramos Leobardo</t>
  </si>
  <si>
    <t>180101002</t>
  </si>
  <si>
    <t>Vargas Martínez Laura Araceli</t>
  </si>
  <si>
    <t>180101009</t>
  </si>
  <si>
    <t>Vera Ortega María Ofelia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</si>
  <si>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</si>
  <si>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</si>
  <si>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</si>
  <si>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</si>
  <si>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</si>
  <si>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</si>
  <si>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</si>
  <si>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</si>
  <si>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</si>
  <si>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</si>
  <si>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</si>
  <si>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</si>
  <si>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</si>
  <si>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</si>
  <si>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</si>
  <si>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160121010</t>
  </si>
  <si>
    <t>Sandoval  Campos Bianca Susana</t>
  </si>
  <si>
    <t>160121011</t>
  </si>
  <si>
    <t>Flores Gomez Israel</t>
  </si>
  <si>
    <t>160121012</t>
  </si>
  <si>
    <t>Aguirre Anadón Oscar Enrique</t>
  </si>
  <si>
    <t>160121013</t>
  </si>
  <si>
    <t>Jimenez Perez Martha Cecilia</t>
  </si>
  <si>
    <t>160121014</t>
  </si>
  <si>
    <t>Maldonado Galván Manuel Antonio</t>
  </si>
  <si>
    <t>160121016</t>
  </si>
  <si>
    <t>López Avalos Cesar Paúl</t>
  </si>
  <si>
    <t>160321001</t>
  </si>
  <si>
    <t>Guzmán Ramírez Karla Edith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</si>
  <si>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</si>
  <si>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</si>
  <si>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</si>
  <si>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</si>
  <si>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</si>
  <si>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</si>
  <si>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</si>
  <si>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</si>
  <si>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</si>
  <si>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</si>
  <si>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</si>
  <si>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</si>
  <si>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</si>
  <si>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</si>
  <si>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</si>
  <si>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180221001</t>
  </si>
  <si>
    <t>Padilla Chávez Jesús Antonio</t>
  </si>
  <si>
    <t>Departamento 35 Dir de Administración y Finanzas</t>
  </si>
  <si>
    <t>010221001</t>
  </si>
  <si>
    <t>Jauregui Garcia Adán</t>
  </si>
  <si>
    <t>010221002</t>
  </si>
  <si>
    <t>Sánchez Rodríguez Ivette Selene</t>
  </si>
  <si>
    <t>010321007</t>
  </si>
  <si>
    <t>Jiménez Ortega Karla Noemí</t>
  </si>
  <si>
    <t>010321008</t>
  </si>
  <si>
    <t>Miramontes Martínez Linda Flor De Los Rayos</t>
  </si>
  <si>
    <t>010321011</t>
  </si>
  <si>
    <t>Simón Jiménez Griselda</t>
  </si>
  <si>
    <t>010321012</t>
  </si>
  <si>
    <t>Vázquez González Natalia Guadalupe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</si>
  <si>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</si>
  <si>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</si>
  <si>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</si>
  <si>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</si>
  <si>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</si>
  <si>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</si>
  <si>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070421002</t>
  </si>
  <si>
    <t>Aviña Morales Alejandra</t>
  </si>
  <si>
    <t>070521001</t>
  </si>
  <si>
    <t>Magallanes Cuarenta Manuel Alejandro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</si>
  <si>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</si>
  <si>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</si>
  <si>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</si>
  <si>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</si>
  <si>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</si>
  <si>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</si>
  <si>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</si>
  <si>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</si>
  <si>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160121030</t>
  </si>
  <si>
    <t>Toscano Hernández Liliana</t>
  </si>
  <si>
    <t>160121031</t>
  </si>
  <si>
    <t>Noriega Ramírez Jesús</t>
  </si>
  <si>
    <t>160121033</t>
  </si>
  <si>
    <t>Rubio  Cuellar Raymundo</t>
  </si>
  <si>
    <t>160121034</t>
  </si>
  <si>
    <t>Rubio  Ornelas Arturo Emmanuel</t>
  </si>
  <si>
    <t>160121038</t>
  </si>
  <si>
    <t>Ramirez Salcedo Carolina Sarahi</t>
  </si>
  <si>
    <t>160121045</t>
  </si>
  <si>
    <t>Estrada Ramírez Jael Salvador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</si>
  <si>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</si>
  <si>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</si>
  <si>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</si>
  <si>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</si>
  <si>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</si>
  <si>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</si>
  <si>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180101015</t>
  </si>
  <si>
    <t>Mexia Castro Silvia Verónica</t>
  </si>
  <si>
    <t>180101027</t>
  </si>
  <si>
    <t>García Gómez Luis Armando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</si>
  <si>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</si>
  <si>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</si>
  <si>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</si>
  <si>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</si>
  <si>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</si>
  <si>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</si>
  <si>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</si>
  <si>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</si>
  <si>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</si>
  <si>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</si>
  <si>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</si>
  <si>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</si>
  <si>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</si>
  <si>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</si>
  <si>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</si>
  <si>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</si>
  <si>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201223001</t>
  </si>
  <si>
    <t>Gallegos Serano Martha Patricia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</si>
  <si>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</si>
  <si>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</si>
  <si>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</si>
  <si>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</si>
  <si>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</si>
  <si>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</si>
  <si>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</si>
  <si>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</si>
  <si>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</si>
  <si>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</si>
  <si>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</si>
  <si>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</si>
  <si>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240321001</t>
  </si>
  <si>
    <t>Avila Villavicencio Lucia Karina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</si>
  <si>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</si>
  <si>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</si>
  <si>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</si>
  <si>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</si>
  <si>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</si>
  <si>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</si>
  <si>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</si>
  <si>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</si>
  <si>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</si>
  <si>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</si>
  <si>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</si>
  <si>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</si>
  <si>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</si>
  <si>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</si>
  <si>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</si>
  <si>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</si>
  <si>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</si>
  <si>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</si>
  <si>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</si>
  <si>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</si>
  <si>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</si>
  <si>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</si>
  <si>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</si>
  <si>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</si>
  <si>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</si>
  <si>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</si>
  <si>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</si>
  <si>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</si>
  <si>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>Buenrostro Serrano Adda Michelle Raquel</t>
  </si>
  <si>
    <t>Bravo Peña Jose Gerardo Martín</t>
  </si>
  <si>
    <t>Ascencio Espinosa Elvia Elena</t>
  </si>
  <si>
    <t>011020014</t>
  </si>
  <si>
    <t>160121032</t>
  </si>
  <si>
    <t>160121037</t>
  </si>
  <si>
    <t>BANCOS</t>
  </si>
  <si>
    <t xml:space="preserve">Dif. entre Sub. para el Emp.Efvo. Y I.S.R. antes de Subs al Empleo </t>
  </si>
  <si>
    <t>INSTITUTO ELECTORAL Y DE PARTICIPACION CIUDADANA DEL ESTADO DE JALISCO</t>
  </si>
  <si>
    <t>Percepción Quincenal 9 del 01/05/2021 al 15/05/2021 EVENTUAL EDIFICIO</t>
  </si>
  <si>
    <t>SPEI</t>
  </si>
  <si>
    <t>Vacaciones reportadas $</t>
  </si>
  <si>
    <t>Prima de vacaciones reportada $</t>
  </si>
  <si>
    <t>Aguinaldo</t>
  </si>
  <si>
    <t>Ley SPEJM parrafo 2 Art. 54</t>
  </si>
  <si>
    <t>CHEQUE</t>
  </si>
  <si>
    <t>FINIQUITOS PARTES PROPORCIONALES</t>
  </si>
  <si>
    <t>Percepción Quincenal 9 del 16- 30/04/2021 al 04/05/2021 EVENTUAL EDIFICIO</t>
  </si>
  <si>
    <t>bbva</t>
  </si>
  <si>
    <t>spei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</si>
</sst>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3DAF6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0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2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"/>
    </xf>
    <xf numFmtId="164" fontId="9" fillId="18" borderId="0" xfId="0" applyNumberFormat="1" applyFont="1" applyFill="1"/>
    <xf numFmtId="49" fontId="9" fillId="17" borderId="0" xfId="0" applyNumberFormat="1" applyFont="1" applyFill="1"/>
    <xf numFmtId="164" fontId="2" fillId="0" borderId="0" xfId="0" applyNumberFormat="1" applyFont="1"/>
    <xf numFmtId="49" fontId="8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left"/>
    </xf>
    <xf numFmtId="164" fontId="2" fillId="0" borderId="0" xfId="0" applyNumberFormat="1" applyFont="1"/>
    <xf numFmtId="49" fontId="8" fillId="0" borderId="0" xfId="0" applyNumberFormat="1" applyFont="1" applyAlignment="1">
      <alignment horizontal="center"/>
    </xf>
    <xf numFmtId="164" fontId="13" fillId="19" borderId="2" xfId="0" applyNumberFormat="1" applyFont="1" applyFill="1" applyBorder="1" applyAlignment="1">
      <alignment horizontal="center" wrapText="1"/>
    </xf>
    <xf numFmtId="164" fontId="9" fillId="0" borderId="0" xfId="0" applyNumberFormat="1" applyFont="1"/>
    <xf numFmtId="164" fontId="2" fillId="0" borderId="0" xfId="0" applyNumberFormat="1" applyFont="1" applyAlignment="1">
      <alignment horizontal="right"/>
    </xf>
    <xf numFmtId="164" fontId="9" fillId="16" borderId="0" xfId="0" applyNumberFormat="1" applyFont="1" applyFill="1"/>
    <xf numFmtId="164" fontId="9" fillId="18" borderId="0" xfId="0" applyNumberFormat="1" applyFont="1" applyFill="1"/>
    <xf numFmtId="164" fontId="9" fillId="17" borderId="0" xfId="0" applyNumberFormat="1" applyFont="1" applyFill="1"/>
    <xf numFmtId="164" fontId="9" fillId="0" borderId="0" xfId="0" applyNumberFormat="1" applyFont="1" applyAlignment="1">
      <alignment horizontal="right"/>
    </xf>
    <xf numFmtId="49" fontId="9" fillId="16" borderId="0" xfId="0" applyNumberFormat="1" applyFont="1" applyFill="1"/>
    <xf numFmtId="49" fontId="13" fillId="19" borderId="2" xfId="0" applyNumberFormat="1" applyFont="1" applyFill="1" applyBorder="1" applyAlignment="1">
      <alignment horizontal="center" wrapText="1"/>
    </xf>
    <xf numFmtId="164" fontId="3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NumberFormat="1" applyFont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0" fontId="0" fillId="0" borderId="0" xfId="0" applyNumberFormat="1"/>
    <xf numFmtId="49" fontId="10" fillId="0" borderId="0" xfId="0" applyNumberFormat="1" applyFont="1" applyAlignme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7" fillId="0" borderId="0" xfId="0" applyNumberFormat="1" applyFont="1" applyFill="1"/>
    <xf numFmtId="49" fontId="3" fillId="0" borderId="0" xfId="0" applyNumberFormat="1" applyFont="1" applyFill="1" applyAlignment="1">
      <alignment horizontal="left"/>
    </xf>
    <xf numFmtId="0" fontId="2" fillId="0" borderId="0" xfId="0" applyNumberFormat="1" applyFont="1" applyFill="1"/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2" fillId="15" borderId="0" xfId="0" applyNumberFormat="1" applyFont="1" applyFill="1"/>
    <xf numFmtId="164" fontId="2" fillId="0" borderId="4" xfId="0" applyNumberFormat="1" applyFont="1" applyBorder="1"/>
    <xf numFmtId="0" fontId="2" fillId="0" borderId="4" xfId="0" applyNumberFormat="1" applyFont="1" applyBorder="1"/>
    <xf numFmtId="0" fontId="14" fillId="16" borderId="0" xfId="0" applyNumberFormat="1" applyFont="1" applyFill="1" applyAlignment="1">
      <alignment horizontal="right"/>
    </xf>
    <xf numFmtId="0" fontId="2" fillId="16" borderId="0" xfId="0" applyNumberFormat="1" applyFont="1" applyFill="1" applyAlignment="1">
      <alignment horizontal="center"/>
    </xf>
    <xf numFmtId="0" fontId="2" fillId="15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1" fontId="3" fillId="0" borderId="0" xfId="0" applyNumberFormat="1" applyFont="1"/>
    <xf numFmtId="49" fontId="13" fillId="19" borderId="2" xfId="0" applyNumberFormat="1" applyFont="1" applyFill="1" applyBorder="1" applyAlignment="1">
      <alignment horizontal="center" vertical="center" wrapText="1"/>
    </xf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16" borderId="0" xfId="0" applyNumberFormat="1" applyFont="1" applyFill="1"/>
    <xf numFmtId="0" fontId="3" fillId="15" borderId="0" xfId="0" applyNumberFormat="1" applyFont="1" applyFill="1"/>
    <xf numFmtId="0" fontId="3" fillId="16" borderId="0" xfId="0" applyNumberFormat="1" applyFont="1" applyFill="1" applyAlignment="1">
      <alignment horizontal="right"/>
    </xf>
    <xf numFmtId="0" fontId="15" fillId="0" borderId="0" xfId="0" applyNumberFormat="1" applyFont="1"/>
    <xf numFmtId="0" fontId="14" fillId="0" borderId="0" xfId="0" applyNumberFormat="1" applyFont="1"/>
    <xf numFmtId="0" fontId="15" fillId="0" borderId="0" xfId="0" applyNumberFormat="1" applyFont="1" applyAlignment="1">
      <alignment horizontal="right"/>
    </xf>
    <xf numFmtId="0" fontId="15" fillId="16" borderId="0" xfId="0" applyNumberFormat="1" applyFont="1" applyFill="1" applyAlignment="1">
      <alignment horizontal="right"/>
    </xf>
    <xf numFmtId="49" fontId="10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49" fontId="12" fillId="0" borderId="3" xfId="0" applyNumberFormat="1" applyFont="1" applyBorder="1" applyAlignment="1">
      <alignment horizontal="center"/>
    </xf>
  </cellXfs>
  <cellStyles count="220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90"/>
    <cellStyle name="Millares 3" xfId="75"/>
    <cellStyle name="Millares 3 2" xfId="76"/>
    <cellStyle name="Millares 3 2 2" xfId="192"/>
    <cellStyle name="Millares 3 3" xfId="191"/>
    <cellStyle name="Millares 4" xfId="114"/>
    <cellStyle name="Millares 4 2" xfId="211"/>
    <cellStyle name="Millares 5" xfId="178"/>
    <cellStyle name="Millares 5 2" xfId="218"/>
    <cellStyle name="Millares 6" xfId="2"/>
    <cellStyle name="Millares 6 2" xfId="181"/>
    <cellStyle name="Millares 7" xfId="219"/>
    <cellStyle name="Millares 8" xfId="180"/>
    <cellStyle name="Moneda 2" xfId="77"/>
    <cellStyle name="Moneda 2 2" xfId="78"/>
    <cellStyle name="Moneda 2 2 2" xfId="79"/>
    <cellStyle name="Moneda 2 2 2 2" xfId="195"/>
    <cellStyle name="Moneda 2 2 3" xfId="145"/>
    <cellStyle name="Moneda 2 2 3 2" xfId="214"/>
    <cellStyle name="Moneda 2 2 4" xfId="194"/>
    <cellStyle name="Moneda 2 3" xfId="80"/>
    <cellStyle name="Moneda 2 3 2" xfId="196"/>
    <cellStyle name="Moneda 2 4" xfId="81"/>
    <cellStyle name="Moneda 2 4 2" xfId="197"/>
    <cellStyle name="Moneda 2 5" xfId="144"/>
    <cellStyle name="Moneda 2 5 2" xfId="213"/>
    <cellStyle name="Moneda 2 6" xfId="193"/>
    <cellStyle name="Moneda 3" xfId="82"/>
    <cellStyle name="Moneda 3 2" xfId="198"/>
    <cellStyle name="Moneda 4" xfId="83"/>
    <cellStyle name="Moneda 4 2" xfId="199"/>
    <cellStyle name="Moneda 5" xfId="115"/>
    <cellStyle name="Moneda 5 2" xfId="212"/>
    <cellStyle name="Moneda 6" xfId="3"/>
    <cellStyle name="Moneda 6 2" xfId="182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ual_SERVIN UGARTE" xfId="111"/>
  </cellStyles>
  <dxfs count="2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3D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rina.arg&#252;ello/Desktop/KARINA%20Y%20LILI%20RECURSOS%20HUMANOS%20Y%20SERVICIO%20PROFESIONAL/2021/NOMINA%20EVENTUAL%20EDIFICIO%202021/2QABR2021/2QABRIL21%20EVENT%20EDIFI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</sheetNames>
    <sheetDataSet>
      <sheetData sheetId="0"/>
      <sheetData sheetId="1">
        <row r="5">
          <cell r="A5" t="str">
            <v>Código</v>
          </cell>
          <cell r="B5" t="str">
            <v>Empleado</v>
          </cell>
          <cell r="C5" t="str">
            <v>Sueldo</v>
          </cell>
          <cell r="D5" t="str">
            <v>Tiempo extraordinario</v>
          </cell>
          <cell r="E5" t="str">
            <v>Sub para el empl. ent. en efvo.</v>
          </cell>
          <cell r="F5" t="str">
            <v>ISR Ajustado por Subscidio</v>
          </cell>
          <cell r="G5" t="str">
            <v>Cuotas IMSS pagadas por el patrón</v>
          </cell>
          <cell r="H5" t="str">
            <v>*TOTAL* *PERCEPCIONES*</v>
          </cell>
          <cell r="I5" t="str">
            <v>Ajuste al neto</v>
          </cell>
          <cell r="J5" t="str">
            <v>I.S.R. (mes)</v>
          </cell>
          <cell r="K5" t="str">
            <v>Ajuste en Subsidio para el empleo</v>
          </cell>
          <cell r="L5" t="str">
            <v>Subs entregado que no correspondía</v>
          </cell>
          <cell r="M5" t="str">
            <v>I.S.R. antes de Subs al Empleo</v>
          </cell>
          <cell r="N5" t="str">
            <v>Cuota obrera I.M.S.S.</v>
          </cell>
          <cell r="O5" t="str">
            <v>*TOTAL* *DEDUCCIONES*</v>
          </cell>
          <cell r="P5" t="str">
            <v>*NETO*</v>
          </cell>
          <cell r="R5" t="str">
            <v xml:space="preserve">Dif. entre Sub. para el Emp.Efvo. Y I.S.R. antes de Subs al Empleo </v>
          </cell>
          <cell r="S5" t="str">
            <v>BANCO</v>
          </cell>
        </row>
        <row r="6">
          <cell r="A6" t="str">
            <v>Departamento 1 Presidencia</v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</row>
        <row r="7">
          <cell r="A7" t="str">
            <v>011020003</v>
          </cell>
          <cell r="B7" t="str">
            <v>Marín Vázquez Luis Manuel</v>
          </cell>
          <cell r="C7">
            <v>10171.35</v>
          </cell>
          <cell r="D7">
            <v>3038.19</v>
          </cell>
          <cell r="E7">
            <v>0</v>
          </cell>
          <cell r="F7">
            <v>0</v>
          </cell>
          <cell r="G7">
            <v>44.67</v>
          </cell>
          <cell r="H7">
            <v>13254.21</v>
          </cell>
          <cell r="I7">
            <v>-0.03</v>
          </cell>
          <cell r="J7">
            <v>2100.9699999999998</v>
          </cell>
          <cell r="K7">
            <v>0</v>
          </cell>
          <cell r="L7">
            <v>0</v>
          </cell>
          <cell r="M7">
            <v>0</v>
          </cell>
          <cell r="N7">
            <v>44.67</v>
          </cell>
          <cell r="O7">
            <v>2145.61</v>
          </cell>
          <cell r="P7">
            <v>11108.6</v>
          </cell>
          <cell r="R7">
            <v>0</v>
          </cell>
          <cell r="S7">
            <v>99</v>
          </cell>
        </row>
        <row r="8">
          <cell r="A8" t="str">
            <v>201116001</v>
          </cell>
          <cell r="B8" t="str">
            <v>García Ramírez Karina Josefina</v>
          </cell>
          <cell r="C8">
            <v>10171.35</v>
          </cell>
          <cell r="D8">
            <v>3038.19</v>
          </cell>
          <cell r="E8">
            <v>0</v>
          </cell>
          <cell r="F8">
            <v>0</v>
          </cell>
          <cell r="G8">
            <v>44.67</v>
          </cell>
          <cell r="H8">
            <v>13254.21</v>
          </cell>
          <cell r="I8">
            <v>-0.03</v>
          </cell>
          <cell r="J8">
            <v>2100.9699999999998</v>
          </cell>
          <cell r="K8">
            <v>0</v>
          </cell>
          <cell r="L8">
            <v>0</v>
          </cell>
          <cell r="M8">
            <v>0</v>
          </cell>
          <cell r="N8">
            <v>44.67</v>
          </cell>
          <cell r="O8">
            <v>2145.61</v>
          </cell>
          <cell r="P8">
            <v>11108.6</v>
          </cell>
          <cell r="R8">
            <v>0</v>
          </cell>
          <cell r="S8">
            <v>99</v>
          </cell>
        </row>
        <row r="9">
          <cell r="A9"/>
          <cell r="B9"/>
          <cell r="C9" t="str">
            <v xml:space="preserve">  -----------------------</v>
          </cell>
          <cell r="D9" t="str">
            <v xml:space="preserve">  -----------------------</v>
          </cell>
          <cell r="E9" t="str">
            <v xml:space="preserve">  -----------------------</v>
          </cell>
          <cell r="F9" t="str">
            <v xml:space="preserve">  -----------------------</v>
          </cell>
          <cell r="G9" t="str">
            <v xml:space="preserve">  -----------------------</v>
          </cell>
          <cell r="H9" t="str">
            <v xml:space="preserve">  -----------------------</v>
          </cell>
          <cell r="I9" t="str">
            <v xml:space="preserve">  -----------------------</v>
          </cell>
          <cell r="J9" t="str">
            <v xml:space="preserve">  -----------------------</v>
          </cell>
          <cell r="K9" t="str">
            <v xml:space="preserve">  -----------------------</v>
          </cell>
          <cell r="L9" t="str">
            <v xml:space="preserve">  -----------------------</v>
          </cell>
          <cell r="M9" t="str">
            <v xml:space="preserve">  -----------------------</v>
          </cell>
          <cell r="N9" t="str">
            <v xml:space="preserve">  -----------------------</v>
          </cell>
          <cell r="O9" t="str">
            <v xml:space="preserve">  -----------------------</v>
          </cell>
          <cell r="P9" t="str">
            <v xml:space="preserve">  -----------------------</v>
          </cell>
          <cell r="R9" t="str">
            <v xml:space="preserve">  -----------------------</v>
          </cell>
          <cell r="S9"/>
        </row>
        <row r="10">
          <cell r="A10" t="str">
            <v>Total Depto</v>
          </cell>
          <cell r="B10">
            <v>2</v>
          </cell>
          <cell r="C10">
            <v>20342.7</v>
          </cell>
          <cell r="D10">
            <v>6076.38</v>
          </cell>
          <cell r="E10">
            <v>0</v>
          </cell>
          <cell r="F10">
            <v>0</v>
          </cell>
          <cell r="G10">
            <v>89.34</v>
          </cell>
          <cell r="H10">
            <v>26508.42</v>
          </cell>
          <cell r="I10">
            <v>-0.06</v>
          </cell>
          <cell r="J10">
            <v>4201.9399999999996</v>
          </cell>
          <cell r="K10">
            <v>0</v>
          </cell>
          <cell r="L10">
            <v>0</v>
          </cell>
          <cell r="M10">
            <v>0</v>
          </cell>
          <cell r="N10">
            <v>89.34</v>
          </cell>
          <cell r="O10">
            <v>4291.22</v>
          </cell>
          <cell r="P10">
            <v>22217.200000000001</v>
          </cell>
          <cell r="R10">
            <v>0</v>
          </cell>
          <cell r="S10"/>
        </row>
        <row r="11">
          <cell r="A11"/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</row>
        <row r="12">
          <cell r="A12" t="str">
            <v>Departamento 2 Consejeros Electorales</v>
          </cell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</row>
        <row r="13">
          <cell r="A13" t="str">
            <v>011020007</v>
          </cell>
          <cell r="B13" t="str">
            <v>Garces Jiménez Sandra Tatiana</v>
          </cell>
          <cell r="C13">
            <v>10171.35</v>
          </cell>
          <cell r="D13">
            <v>3038.19</v>
          </cell>
          <cell r="E13">
            <v>0</v>
          </cell>
          <cell r="F13">
            <v>0</v>
          </cell>
          <cell r="G13">
            <v>44.67</v>
          </cell>
          <cell r="H13">
            <v>13254.21</v>
          </cell>
          <cell r="I13">
            <v>-0.03</v>
          </cell>
          <cell r="J13">
            <v>2100.9699999999998</v>
          </cell>
          <cell r="K13">
            <v>0</v>
          </cell>
          <cell r="L13">
            <v>0</v>
          </cell>
          <cell r="M13">
            <v>0</v>
          </cell>
          <cell r="N13">
            <v>44.67</v>
          </cell>
          <cell r="O13">
            <v>2145.61</v>
          </cell>
          <cell r="P13">
            <v>11108.6</v>
          </cell>
          <cell r="R13">
            <v>0</v>
          </cell>
          <cell r="S13">
            <v>40</v>
          </cell>
        </row>
        <row r="14">
          <cell r="A14" t="str">
            <v>061120E09</v>
          </cell>
          <cell r="B14" t="str">
            <v>Cervantes González Josefina</v>
          </cell>
          <cell r="C14">
            <v>10171.35</v>
          </cell>
          <cell r="D14">
            <v>3038.19</v>
          </cell>
          <cell r="E14">
            <v>0</v>
          </cell>
          <cell r="F14">
            <v>0</v>
          </cell>
          <cell r="G14">
            <v>44.67</v>
          </cell>
          <cell r="H14">
            <v>13254.21</v>
          </cell>
          <cell r="I14">
            <v>0.17</v>
          </cell>
          <cell r="J14">
            <v>2100.9699999999998</v>
          </cell>
          <cell r="K14">
            <v>0</v>
          </cell>
          <cell r="L14">
            <v>0</v>
          </cell>
          <cell r="M14">
            <v>0</v>
          </cell>
          <cell r="N14">
            <v>44.67</v>
          </cell>
          <cell r="O14">
            <v>2145.81</v>
          </cell>
          <cell r="P14">
            <v>11108.4</v>
          </cell>
          <cell r="R14">
            <v>0</v>
          </cell>
          <cell r="S14">
            <v>40</v>
          </cell>
        </row>
        <row r="15">
          <cell r="A15" t="str">
            <v>061120E10</v>
          </cell>
          <cell r="B15" t="str">
            <v>Tellez Arana Luis</v>
          </cell>
          <cell r="C15">
            <v>10171.35</v>
          </cell>
          <cell r="D15">
            <v>3038.19</v>
          </cell>
          <cell r="E15">
            <v>0</v>
          </cell>
          <cell r="F15">
            <v>0</v>
          </cell>
          <cell r="G15">
            <v>44.67</v>
          </cell>
          <cell r="H15">
            <v>13254.21</v>
          </cell>
          <cell r="I15">
            <v>0.17</v>
          </cell>
          <cell r="J15">
            <v>2100.9699999999998</v>
          </cell>
          <cell r="K15">
            <v>0</v>
          </cell>
          <cell r="L15">
            <v>0</v>
          </cell>
          <cell r="M15">
            <v>0</v>
          </cell>
          <cell r="N15">
            <v>44.67</v>
          </cell>
          <cell r="O15">
            <v>2145.81</v>
          </cell>
          <cell r="P15">
            <v>11108.4</v>
          </cell>
          <cell r="R15">
            <v>0</v>
          </cell>
          <cell r="S15">
            <v>99</v>
          </cell>
        </row>
        <row r="16">
          <cell r="A16" t="str">
            <v>061120E12</v>
          </cell>
          <cell r="B16" t="str">
            <v>López Roa Nidia Eunice</v>
          </cell>
          <cell r="C16">
            <v>10171.35</v>
          </cell>
          <cell r="D16">
            <v>3038.19</v>
          </cell>
          <cell r="E16">
            <v>0</v>
          </cell>
          <cell r="F16">
            <v>0</v>
          </cell>
          <cell r="G16">
            <v>44.67</v>
          </cell>
          <cell r="H16">
            <v>13254.21</v>
          </cell>
          <cell r="I16">
            <v>0.17</v>
          </cell>
          <cell r="J16">
            <v>2100.9699999999998</v>
          </cell>
          <cell r="K16">
            <v>0</v>
          </cell>
          <cell r="L16">
            <v>0</v>
          </cell>
          <cell r="M16">
            <v>0</v>
          </cell>
          <cell r="N16">
            <v>44.67</v>
          </cell>
          <cell r="O16">
            <v>2145.81</v>
          </cell>
          <cell r="P16">
            <v>11108.4</v>
          </cell>
          <cell r="R16">
            <v>0</v>
          </cell>
          <cell r="S16">
            <v>40</v>
          </cell>
        </row>
        <row r="17">
          <cell r="A17" t="str">
            <v>070421001</v>
          </cell>
          <cell r="B17" t="str">
            <v>Gomez Villaseñor Manuel Fernando</v>
          </cell>
          <cell r="C17">
            <v>10171.35</v>
          </cell>
          <cell r="D17">
            <v>3038.19</v>
          </cell>
          <cell r="E17">
            <v>0</v>
          </cell>
          <cell r="F17">
            <v>0</v>
          </cell>
          <cell r="G17">
            <v>35.729999999999997</v>
          </cell>
          <cell r="H17">
            <v>13245.27</v>
          </cell>
          <cell r="I17">
            <v>-0.09</v>
          </cell>
          <cell r="J17">
            <v>1920.83</v>
          </cell>
          <cell r="K17">
            <v>0</v>
          </cell>
          <cell r="L17">
            <v>0</v>
          </cell>
          <cell r="M17">
            <v>0</v>
          </cell>
          <cell r="N17">
            <v>35.729999999999997</v>
          </cell>
          <cell r="O17">
            <v>1956.47</v>
          </cell>
          <cell r="P17">
            <v>11288.8</v>
          </cell>
          <cell r="R17">
            <v>0</v>
          </cell>
          <cell r="S17">
            <v>99</v>
          </cell>
        </row>
        <row r="18">
          <cell r="A18" t="str">
            <v>210421001</v>
          </cell>
          <cell r="B18" t="str">
            <v>Llamas Covarrubias Bianka Aryesha</v>
          </cell>
          <cell r="C18">
            <v>6780.9</v>
          </cell>
          <cell r="D18">
            <v>2025.46</v>
          </cell>
          <cell r="E18">
            <v>0</v>
          </cell>
          <cell r="F18">
            <v>0</v>
          </cell>
          <cell r="G18">
            <v>29.78</v>
          </cell>
          <cell r="H18">
            <v>8836.14</v>
          </cell>
          <cell r="I18">
            <v>0.01</v>
          </cell>
          <cell r="J18">
            <v>648.15</v>
          </cell>
          <cell r="K18">
            <v>0</v>
          </cell>
          <cell r="L18">
            <v>0</v>
          </cell>
          <cell r="M18">
            <v>0</v>
          </cell>
          <cell r="N18">
            <v>29.78</v>
          </cell>
          <cell r="O18">
            <v>677.94</v>
          </cell>
          <cell r="P18">
            <v>8158.2</v>
          </cell>
          <cell r="R18">
            <v>0</v>
          </cell>
          <cell r="S18">
            <v>40</v>
          </cell>
        </row>
        <row r="19">
          <cell r="A19"/>
          <cell r="B19"/>
          <cell r="C19" t="str">
            <v xml:space="preserve">  -----------------------</v>
          </cell>
          <cell r="D19" t="str">
            <v xml:space="preserve">  -----------------------</v>
          </cell>
          <cell r="E19" t="str">
            <v xml:space="preserve">  -----------------------</v>
          </cell>
          <cell r="F19" t="str">
            <v xml:space="preserve">  -----------------------</v>
          </cell>
          <cell r="G19" t="str">
            <v xml:space="preserve">  -----------------------</v>
          </cell>
          <cell r="H19" t="str">
            <v xml:space="preserve">  -----------------------</v>
          </cell>
          <cell r="I19" t="str">
            <v xml:space="preserve">  -----------------------</v>
          </cell>
          <cell r="J19" t="str">
            <v xml:space="preserve">  -----------------------</v>
          </cell>
          <cell r="K19" t="str">
            <v xml:space="preserve">  -----------------------</v>
          </cell>
          <cell r="L19" t="str">
            <v xml:space="preserve">  -----------------------</v>
          </cell>
          <cell r="M19" t="str">
            <v xml:space="preserve">  -----------------------</v>
          </cell>
          <cell r="N19" t="str">
            <v xml:space="preserve">  -----------------------</v>
          </cell>
          <cell r="O19" t="str">
            <v xml:space="preserve">  -----------------------</v>
          </cell>
          <cell r="P19" t="str">
            <v xml:space="preserve">  -----------------------</v>
          </cell>
          <cell r="R19" t="str">
            <v xml:space="preserve">  -----------------------</v>
          </cell>
          <cell r="S19"/>
        </row>
        <row r="20">
          <cell r="A20" t="str">
            <v>Total Depto</v>
          </cell>
          <cell r="B20">
            <v>6</v>
          </cell>
          <cell r="C20">
            <v>57637.65</v>
          </cell>
          <cell r="D20">
            <v>17216.41</v>
          </cell>
          <cell r="E20">
            <v>0</v>
          </cell>
          <cell r="F20">
            <v>0</v>
          </cell>
          <cell r="G20">
            <v>244.19</v>
          </cell>
          <cell r="H20">
            <v>75098.25</v>
          </cell>
          <cell r="I20">
            <v>0.4</v>
          </cell>
          <cell r="J20">
            <v>10972.86</v>
          </cell>
          <cell r="K20">
            <v>0</v>
          </cell>
          <cell r="L20">
            <v>0</v>
          </cell>
          <cell r="M20">
            <v>0</v>
          </cell>
          <cell r="N20">
            <v>244.19</v>
          </cell>
          <cell r="O20">
            <v>11217.45</v>
          </cell>
          <cell r="P20">
            <v>63880.800000000003</v>
          </cell>
          <cell r="R20">
            <v>0</v>
          </cell>
          <cell r="S20"/>
        </row>
        <row r="21">
          <cell r="A21"/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A22" t="str">
            <v>Departamento 3 Secretaría Ejecutiva</v>
          </cell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A23" t="str">
            <v>010121001</v>
          </cell>
          <cell r="B23" t="str">
            <v>Carrillo Marín Kevin Uziel</v>
          </cell>
          <cell r="C23">
            <v>10171.35</v>
          </cell>
          <cell r="D23">
            <v>3038.19</v>
          </cell>
          <cell r="E23">
            <v>0</v>
          </cell>
          <cell r="F23">
            <v>0</v>
          </cell>
          <cell r="G23">
            <v>44.67</v>
          </cell>
          <cell r="H23">
            <v>13254.21</v>
          </cell>
          <cell r="I23">
            <v>0.17</v>
          </cell>
          <cell r="J23">
            <v>2100.9699999999998</v>
          </cell>
          <cell r="K23">
            <v>0</v>
          </cell>
          <cell r="L23">
            <v>0</v>
          </cell>
          <cell r="M23">
            <v>0</v>
          </cell>
          <cell r="N23">
            <v>44.67</v>
          </cell>
          <cell r="O23">
            <v>2145.81</v>
          </cell>
          <cell r="P23">
            <v>11108.4</v>
          </cell>
          <cell r="R23">
            <v>0</v>
          </cell>
          <cell r="S23">
            <v>40</v>
          </cell>
        </row>
        <row r="24">
          <cell r="A24" t="str">
            <v>010820204</v>
          </cell>
          <cell r="B24" t="str">
            <v>Olmos Báez Brenda Elizabeth</v>
          </cell>
          <cell r="C24">
            <v>7823.25</v>
          </cell>
          <cell r="D24">
            <v>2336.8000000000002</v>
          </cell>
          <cell r="E24">
            <v>0</v>
          </cell>
          <cell r="F24">
            <v>0</v>
          </cell>
          <cell r="G24">
            <v>30.63</v>
          </cell>
          <cell r="H24">
            <v>10190.68</v>
          </cell>
          <cell r="I24">
            <v>0.05</v>
          </cell>
          <cell r="J24">
            <v>1449.6</v>
          </cell>
          <cell r="K24">
            <v>0</v>
          </cell>
          <cell r="L24">
            <v>0</v>
          </cell>
          <cell r="M24">
            <v>0</v>
          </cell>
          <cell r="N24">
            <v>30.63</v>
          </cell>
          <cell r="O24">
            <v>1480.28</v>
          </cell>
          <cell r="P24">
            <v>8710.4</v>
          </cell>
          <cell r="R24">
            <v>0</v>
          </cell>
          <cell r="S24">
            <v>99</v>
          </cell>
        </row>
        <row r="25">
          <cell r="A25" t="str">
            <v>010820205</v>
          </cell>
          <cell r="B25" t="str">
            <v>Munguía  Martínez Alvaro Fernando</v>
          </cell>
          <cell r="C25">
            <v>10171.35</v>
          </cell>
          <cell r="D25">
            <v>3038.19</v>
          </cell>
          <cell r="E25">
            <v>0</v>
          </cell>
          <cell r="F25">
            <v>0</v>
          </cell>
          <cell r="G25">
            <v>44.67</v>
          </cell>
          <cell r="H25">
            <v>13254.21</v>
          </cell>
          <cell r="I25">
            <v>-0.03</v>
          </cell>
          <cell r="J25">
            <v>2100.9699999999998</v>
          </cell>
          <cell r="K25">
            <v>0</v>
          </cell>
          <cell r="L25">
            <v>0</v>
          </cell>
          <cell r="M25">
            <v>0</v>
          </cell>
          <cell r="N25">
            <v>44.67</v>
          </cell>
          <cell r="O25">
            <v>2145.61</v>
          </cell>
          <cell r="P25">
            <v>11108.6</v>
          </cell>
          <cell r="R25">
            <v>0</v>
          </cell>
          <cell r="S25">
            <v>99</v>
          </cell>
        </row>
        <row r="26">
          <cell r="A26" t="str">
            <v>011020004</v>
          </cell>
          <cell r="B26" t="str">
            <v>Alcalá Castillo Carlos Augusto</v>
          </cell>
          <cell r="C26">
            <v>7823.25</v>
          </cell>
          <cell r="D26">
            <v>2336.8000000000002</v>
          </cell>
          <cell r="E26">
            <v>0</v>
          </cell>
          <cell r="F26">
            <v>0</v>
          </cell>
          <cell r="G26">
            <v>30.63</v>
          </cell>
          <cell r="H26">
            <v>10190.68</v>
          </cell>
          <cell r="I26">
            <v>-0.15</v>
          </cell>
          <cell r="J26">
            <v>1449.6</v>
          </cell>
          <cell r="K26">
            <v>0</v>
          </cell>
          <cell r="L26">
            <v>0</v>
          </cell>
          <cell r="M26">
            <v>0</v>
          </cell>
          <cell r="N26">
            <v>30.63</v>
          </cell>
          <cell r="O26">
            <v>1480.08</v>
          </cell>
          <cell r="P26">
            <v>8710.6</v>
          </cell>
          <cell r="R26">
            <v>0</v>
          </cell>
          <cell r="S26">
            <v>99</v>
          </cell>
        </row>
        <row r="27">
          <cell r="A27" t="str">
            <v>050221002</v>
          </cell>
          <cell r="B27" t="str">
            <v>Pineda Talin Jorge Eduardo</v>
          </cell>
          <cell r="C27">
            <v>7823.25</v>
          </cell>
          <cell r="D27">
            <v>2336.8000000000002</v>
          </cell>
          <cell r="E27">
            <v>0</v>
          </cell>
          <cell r="F27">
            <v>0</v>
          </cell>
          <cell r="G27">
            <v>30.63</v>
          </cell>
          <cell r="H27">
            <v>10190.68</v>
          </cell>
          <cell r="I27">
            <v>0.05</v>
          </cell>
          <cell r="J27">
            <v>1449.6</v>
          </cell>
          <cell r="K27">
            <v>0</v>
          </cell>
          <cell r="L27">
            <v>0</v>
          </cell>
          <cell r="M27">
            <v>0</v>
          </cell>
          <cell r="N27">
            <v>30.63</v>
          </cell>
          <cell r="O27">
            <v>1480.28</v>
          </cell>
          <cell r="P27">
            <v>8710.4</v>
          </cell>
          <cell r="R27">
            <v>0</v>
          </cell>
          <cell r="S27">
            <v>40</v>
          </cell>
        </row>
        <row r="28">
          <cell r="A28" t="str">
            <v>150101042</v>
          </cell>
          <cell r="B28" t="str">
            <v>Rosales Ruíz Jorge Enrique</v>
          </cell>
          <cell r="C28">
            <v>7823.25</v>
          </cell>
          <cell r="D28">
            <v>2336.8000000000002</v>
          </cell>
          <cell r="E28">
            <v>0</v>
          </cell>
          <cell r="F28">
            <v>0</v>
          </cell>
          <cell r="G28">
            <v>30.63</v>
          </cell>
          <cell r="H28">
            <v>10190.68</v>
          </cell>
          <cell r="I28">
            <v>0.05</v>
          </cell>
          <cell r="J28">
            <v>1449.6</v>
          </cell>
          <cell r="K28">
            <v>0</v>
          </cell>
          <cell r="L28">
            <v>0</v>
          </cell>
          <cell r="M28">
            <v>0</v>
          </cell>
          <cell r="N28">
            <v>30.63</v>
          </cell>
          <cell r="O28">
            <v>1480.28</v>
          </cell>
          <cell r="P28">
            <v>8710.4</v>
          </cell>
          <cell r="R28">
            <v>0</v>
          </cell>
          <cell r="S28">
            <v>40</v>
          </cell>
        </row>
        <row r="29">
          <cell r="A29" t="str">
            <v>160121017</v>
          </cell>
          <cell r="B29" t="str">
            <v>Delgado  Mayorga Juan Omar</v>
          </cell>
          <cell r="C29">
            <v>7823.25</v>
          </cell>
          <cell r="D29">
            <v>2336.8000000000002</v>
          </cell>
          <cell r="E29">
            <v>0</v>
          </cell>
          <cell r="F29">
            <v>0</v>
          </cell>
          <cell r="G29">
            <v>30.63</v>
          </cell>
          <cell r="H29">
            <v>10190.68</v>
          </cell>
          <cell r="I29">
            <v>0.05</v>
          </cell>
          <cell r="J29">
            <v>1449.6</v>
          </cell>
          <cell r="K29">
            <v>0</v>
          </cell>
          <cell r="L29">
            <v>0</v>
          </cell>
          <cell r="M29">
            <v>0</v>
          </cell>
          <cell r="N29">
            <v>30.63</v>
          </cell>
          <cell r="O29">
            <v>1480.28</v>
          </cell>
          <cell r="P29">
            <v>8710.4</v>
          </cell>
          <cell r="R29">
            <v>0</v>
          </cell>
          <cell r="S29">
            <v>40</v>
          </cell>
        </row>
        <row r="30">
          <cell r="A30" t="str">
            <v>160121018</v>
          </cell>
          <cell r="B30" t="str">
            <v>Castillón  Robles Sergio Roberto</v>
          </cell>
          <cell r="C30">
            <v>7823.25</v>
          </cell>
          <cell r="D30">
            <v>2336.8000000000002</v>
          </cell>
          <cell r="E30">
            <v>0</v>
          </cell>
          <cell r="F30">
            <v>0</v>
          </cell>
          <cell r="G30">
            <v>30.63</v>
          </cell>
          <cell r="H30">
            <v>10190.68</v>
          </cell>
          <cell r="I30">
            <v>0.05</v>
          </cell>
          <cell r="J30">
            <v>1449.6</v>
          </cell>
          <cell r="K30">
            <v>0</v>
          </cell>
          <cell r="L30">
            <v>0</v>
          </cell>
          <cell r="M30">
            <v>0</v>
          </cell>
          <cell r="N30">
            <v>30.63</v>
          </cell>
          <cell r="O30">
            <v>1480.28</v>
          </cell>
          <cell r="P30">
            <v>8710.4</v>
          </cell>
          <cell r="R30">
            <v>0</v>
          </cell>
          <cell r="S30">
            <v>99</v>
          </cell>
        </row>
        <row r="31">
          <cell r="A31" t="str">
            <v>160121028</v>
          </cell>
          <cell r="B31" t="str">
            <v>Monroy Aguirre Edgar</v>
          </cell>
          <cell r="C31">
            <v>7823.25</v>
          </cell>
          <cell r="D31">
            <v>2336.8000000000002</v>
          </cell>
          <cell r="E31">
            <v>0</v>
          </cell>
          <cell r="F31">
            <v>0</v>
          </cell>
          <cell r="G31">
            <v>30.63</v>
          </cell>
          <cell r="H31">
            <v>10190.68</v>
          </cell>
          <cell r="I31">
            <v>0.05</v>
          </cell>
          <cell r="J31">
            <v>1449.6</v>
          </cell>
          <cell r="K31">
            <v>0</v>
          </cell>
          <cell r="L31">
            <v>0</v>
          </cell>
          <cell r="M31">
            <v>0</v>
          </cell>
          <cell r="N31">
            <v>30.63</v>
          </cell>
          <cell r="O31">
            <v>1480.28</v>
          </cell>
          <cell r="P31">
            <v>8710.4</v>
          </cell>
          <cell r="R31">
            <v>0</v>
          </cell>
          <cell r="S31">
            <v>40</v>
          </cell>
        </row>
        <row r="32">
          <cell r="A32" t="str">
            <v>160121029</v>
          </cell>
          <cell r="B32" t="str">
            <v>Martinez Flores Marta Catalina</v>
          </cell>
          <cell r="C32">
            <v>7823.25</v>
          </cell>
          <cell r="D32">
            <v>2336.8000000000002</v>
          </cell>
          <cell r="E32">
            <v>0</v>
          </cell>
          <cell r="F32">
            <v>0</v>
          </cell>
          <cell r="G32">
            <v>30.63</v>
          </cell>
          <cell r="H32">
            <v>10190.68</v>
          </cell>
          <cell r="I32">
            <v>0.05</v>
          </cell>
          <cell r="J32">
            <v>1449.6</v>
          </cell>
          <cell r="K32">
            <v>0</v>
          </cell>
          <cell r="L32">
            <v>0</v>
          </cell>
          <cell r="M32">
            <v>0</v>
          </cell>
          <cell r="N32">
            <v>30.63</v>
          </cell>
          <cell r="O32">
            <v>1480.28</v>
          </cell>
          <cell r="P32">
            <v>8710.4</v>
          </cell>
          <cell r="R32">
            <v>0</v>
          </cell>
          <cell r="S32">
            <v>40</v>
          </cell>
        </row>
        <row r="33">
          <cell r="A33" t="str">
            <v>160121035</v>
          </cell>
          <cell r="B33" t="str">
            <v>Sánchez González Héctor Gabriel</v>
          </cell>
          <cell r="C33">
            <v>7823.25</v>
          </cell>
          <cell r="D33">
            <v>2336.8000000000002</v>
          </cell>
          <cell r="E33">
            <v>0</v>
          </cell>
          <cell r="F33">
            <v>0</v>
          </cell>
          <cell r="G33">
            <v>30.63</v>
          </cell>
          <cell r="H33">
            <v>10190.68</v>
          </cell>
          <cell r="I33">
            <v>0.05</v>
          </cell>
          <cell r="J33">
            <v>1449.6</v>
          </cell>
          <cell r="K33">
            <v>0</v>
          </cell>
          <cell r="L33">
            <v>0</v>
          </cell>
          <cell r="M33">
            <v>0</v>
          </cell>
          <cell r="N33">
            <v>30.63</v>
          </cell>
          <cell r="O33">
            <v>1480.28</v>
          </cell>
          <cell r="P33">
            <v>8710.4</v>
          </cell>
          <cell r="R33">
            <v>0</v>
          </cell>
          <cell r="S33">
            <v>40</v>
          </cell>
        </row>
        <row r="34">
          <cell r="A34" t="str">
            <v>160121036</v>
          </cell>
          <cell r="B34" t="str">
            <v>Belmonte Juarez Karla Imelda</v>
          </cell>
          <cell r="C34">
            <v>7823.25</v>
          </cell>
          <cell r="D34">
            <v>2336.8000000000002</v>
          </cell>
          <cell r="E34">
            <v>0</v>
          </cell>
          <cell r="F34">
            <v>0</v>
          </cell>
          <cell r="G34">
            <v>30.63</v>
          </cell>
          <cell r="H34">
            <v>10190.68</v>
          </cell>
          <cell r="I34">
            <v>0.05</v>
          </cell>
          <cell r="J34">
            <v>1449.6</v>
          </cell>
          <cell r="K34">
            <v>0</v>
          </cell>
          <cell r="L34">
            <v>0</v>
          </cell>
          <cell r="M34">
            <v>0</v>
          </cell>
          <cell r="N34">
            <v>30.63</v>
          </cell>
          <cell r="O34">
            <v>1480.28</v>
          </cell>
          <cell r="P34">
            <v>8710.4</v>
          </cell>
          <cell r="R34">
            <v>0</v>
          </cell>
          <cell r="S34">
            <v>99</v>
          </cell>
        </row>
        <row r="35">
          <cell r="A35" t="str">
            <v>160121040</v>
          </cell>
          <cell r="B35" t="str">
            <v>Garcia Gonzalez Victor Hugo</v>
          </cell>
          <cell r="C35">
            <v>7823.25</v>
          </cell>
          <cell r="D35">
            <v>2336.8000000000002</v>
          </cell>
          <cell r="E35">
            <v>0</v>
          </cell>
          <cell r="F35">
            <v>0</v>
          </cell>
          <cell r="G35">
            <v>30.63</v>
          </cell>
          <cell r="H35">
            <v>10190.68</v>
          </cell>
          <cell r="I35">
            <v>0.05</v>
          </cell>
          <cell r="J35">
            <v>1449.6</v>
          </cell>
          <cell r="K35">
            <v>0</v>
          </cell>
          <cell r="L35">
            <v>0</v>
          </cell>
          <cell r="M35">
            <v>0</v>
          </cell>
          <cell r="N35">
            <v>30.63</v>
          </cell>
          <cell r="O35">
            <v>1480.28</v>
          </cell>
          <cell r="P35">
            <v>8710.4</v>
          </cell>
          <cell r="R35">
            <v>0</v>
          </cell>
          <cell r="S35">
            <v>99</v>
          </cell>
        </row>
        <row r="36">
          <cell r="A36" t="str">
            <v>160321005</v>
          </cell>
          <cell r="B36" t="str">
            <v>Hinojosa Soto Jazmin</v>
          </cell>
          <cell r="C36">
            <v>7823.25</v>
          </cell>
          <cell r="D36">
            <v>2336.8000000000002</v>
          </cell>
          <cell r="E36">
            <v>0</v>
          </cell>
          <cell r="F36">
            <v>0</v>
          </cell>
          <cell r="G36">
            <v>30.63</v>
          </cell>
          <cell r="H36">
            <v>10190.68</v>
          </cell>
          <cell r="I36">
            <v>0.05</v>
          </cell>
          <cell r="J36">
            <v>1449.6</v>
          </cell>
          <cell r="K36">
            <v>0</v>
          </cell>
          <cell r="L36">
            <v>0</v>
          </cell>
          <cell r="M36">
            <v>0</v>
          </cell>
          <cell r="N36">
            <v>30.63</v>
          </cell>
          <cell r="O36">
            <v>1480.28</v>
          </cell>
          <cell r="P36">
            <v>8710.4</v>
          </cell>
          <cell r="R36">
            <v>0</v>
          </cell>
          <cell r="S36">
            <v>40</v>
          </cell>
        </row>
        <row r="37">
          <cell r="A37" t="str">
            <v>180116005</v>
          </cell>
          <cell r="B37" t="str">
            <v>Montiel Llamas Yesenia</v>
          </cell>
          <cell r="C37">
            <v>10171.35</v>
          </cell>
          <cell r="D37">
            <v>3038.19</v>
          </cell>
          <cell r="E37">
            <v>0</v>
          </cell>
          <cell r="F37">
            <v>0</v>
          </cell>
          <cell r="G37">
            <v>44.67</v>
          </cell>
          <cell r="H37">
            <v>13254.21</v>
          </cell>
          <cell r="I37">
            <v>-0.03</v>
          </cell>
          <cell r="J37">
            <v>2100.9699999999998</v>
          </cell>
          <cell r="K37">
            <v>0</v>
          </cell>
          <cell r="L37">
            <v>0</v>
          </cell>
          <cell r="M37">
            <v>0</v>
          </cell>
          <cell r="N37">
            <v>44.67</v>
          </cell>
          <cell r="O37">
            <v>2145.61</v>
          </cell>
          <cell r="P37">
            <v>11108.6</v>
          </cell>
          <cell r="R37">
            <v>0</v>
          </cell>
          <cell r="S37">
            <v>40</v>
          </cell>
        </row>
        <row r="38">
          <cell r="A38" t="str">
            <v>231020002</v>
          </cell>
          <cell r="B38" t="str">
            <v>Ortíz Espinoza Jorge Horacio</v>
          </cell>
          <cell r="C38">
            <v>10171.35</v>
          </cell>
          <cell r="D38">
            <v>3038.19</v>
          </cell>
          <cell r="E38">
            <v>0</v>
          </cell>
          <cell r="F38">
            <v>0</v>
          </cell>
          <cell r="G38">
            <v>44.67</v>
          </cell>
          <cell r="H38">
            <v>13254.21</v>
          </cell>
          <cell r="I38">
            <v>-0.03</v>
          </cell>
          <cell r="J38">
            <v>2100.9699999999998</v>
          </cell>
          <cell r="K38">
            <v>0</v>
          </cell>
          <cell r="L38">
            <v>0</v>
          </cell>
          <cell r="M38">
            <v>0</v>
          </cell>
          <cell r="N38">
            <v>44.67</v>
          </cell>
          <cell r="O38">
            <v>2145.61</v>
          </cell>
          <cell r="P38">
            <v>11108.6</v>
          </cell>
          <cell r="R38">
            <v>0</v>
          </cell>
          <cell r="S38">
            <v>99</v>
          </cell>
        </row>
        <row r="39">
          <cell r="A39" t="str">
            <v>250121001</v>
          </cell>
          <cell r="B39" t="str">
            <v>Pérez García Karla Fabiola</v>
          </cell>
          <cell r="C39">
            <v>7823.25</v>
          </cell>
          <cell r="D39">
            <v>2336.8000000000002</v>
          </cell>
          <cell r="E39">
            <v>0</v>
          </cell>
          <cell r="F39">
            <v>0</v>
          </cell>
          <cell r="G39">
            <v>30.63</v>
          </cell>
          <cell r="H39">
            <v>10190.68</v>
          </cell>
          <cell r="I39">
            <v>-0.15</v>
          </cell>
          <cell r="J39">
            <v>1449.6</v>
          </cell>
          <cell r="K39">
            <v>0</v>
          </cell>
          <cell r="L39">
            <v>0</v>
          </cell>
          <cell r="M39">
            <v>0</v>
          </cell>
          <cell r="N39">
            <v>30.63</v>
          </cell>
          <cell r="O39">
            <v>1480.08</v>
          </cell>
          <cell r="P39">
            <v>8710.6</v>
          </cell>
          <cell r="R39">
            <v>0</v>
          </cell>
          <cell r="S39">
            <v>99</v>
          </cell>
        </row>
        <row r="40">
          <cell r="A40"/>
          <cell r="B40"/>
          <cell r="C40" t="str">
            <v xml:space="preserve">  -----------------------</v>
          </cell>
          <cell r="D40" t="str">
            <v xml:space="preserve">  -----------------------</v>
          </cell>
          <cell r="E40" t="str">
            <v xml:space="preserve">  -----------------------</v>
          </cell>
          <cell r="F40" t="str">
            <v xml:space="preserve">  -----------------------</v>
          </cell>
          <cell r="G40" t="str">
            <v xml:space="preserve">  -----------------------</v>
          </cell>
          <cell r="H40" t="str">
            <v xml:space="preserve">  -----------------------</v>
          </cell>
          <cell r="I40" t="str">
            <v xml:space="preserve">  -----------------------</v>
          </cell>
          <cell r="J40" t="str">
            <v xml:space="preserve">  -----------------------</v>
          </cell>
          <cell r="K40" t="str">
            <v xml:space="preserve">  -----------------------</v>
          </cell>
          <cell r="L40" t="str">
            <v xml:space="preserve">  -----------------------</v>
          </cell>
          <cell r="M40" t="str">
            <v xml:space="preserve">  -----------------------</v>
          </cell>
          <cell r="N40" t="str">
            <v xml:space="preserve">  -----------------------</v>
          </cell>
          <cell r="O40" t="str">
            <v xml:space="preserve">  -----------------------</v>
          </cell>
          <cell r="P40" t="str">
            <v xml:space="preserve">  -----------------------</v>
          </cell>
          <cell r="R40" t="str">
            <v xml:space="preserve">  -----------------------</v>
          </cell>
          <cell r="S40"/>
        </row>
        <row r="41">
          <cell r="A41" t="str">
            <v>Total Depto</v>
          </cell>
          <cell r="B41">
            <v>17</v>
          </cell>
          <cell r="C41">
            <v>142387.65</v>
          </cell>
          <cell r="D41">
            <v>42531.16</v>
          </cell>
          <cell r="E41">
            <v>0</v>
          </cell>
          <cell r="F41">
            <v>0</v>
          </cell>
          <cell r="G41">
            <v>576.87</v>
          </cell>
          <cell r="H41">
            <v>185495.67999999999</v>
          </cell>
          <cell r="I41">
            <v>0.33</v>
          </cell>
          <cell r="J41">
            <v>27248.68</v>
          </cell>
          <cell r="K41">
            <v>0</v>
          </cell>
          <cell r="L41">
            <v>0</v>
          </cell>
          <cell r="M41">
            <v>0</v>
          </cell>
          <cell r="N41">
            <v>576.87</v>
          </cell>
          <cell r="O41">
            <v>27825.88</v>
          </cell>
          <cell r="P41">
            <v>157669.79999999999</v>
          </cell>
          <cell r="R41">
            <v>0</v>
          </cell>
          <cell r="S41"/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</row>
        <row r="43">
          <cell r="A43" t="str">
            <v>Departamento 11 Dirección Jurídica</v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A44" t="str">
            <v>010920001</v>
          </cell>
          <cell r="B44" t="str">
            <v>Cossío Deschamps María De Lourdes Gabriela</v>
          </cell>
          <cell r="C44">
            <v>10171.35</v>
          </cell>
          <cell r="D44">
            <v>3038.19</v>
          </cell>
          <cell r="E44">
            <v>0</v>
          </cell>
          <cell r="F44">
            <v>0</v>
          </cell>
          <cell r="G44">
            <v>44.67</v>
          </cell>
          <cell r="H44">
            <v>13254.21</v>
          </cell>
          <cell r="I44">
            <v>-0.03</v>
          </cell>
          <cell r="J44">
            <v>2100.9699999999998</v>
          </cell>
          <cell r="K44">
            <v>0</v>
          </cell>
          <cell r="L44">
            <v>0</v>
          </cell>
          <cell r="M44">
            <v>0</v>
          </cell>
          <cell r="N44">
            <v>44.67</v>
          </cell>
          <cell r="O44">
            <v>2145.61</v>
          </cell>
          <cell r="P44">
            <v>11108.6</v>
          </cell>
          <cell r="R44">
            <v>0</v>
          </cell>
          <cell r="S44">
            <v>40</v>
          </cell>
        </row>
        <row r="45">
          <cell r="A45" t="str">
            <v>011020008</v>
          </cell>
          <cell r="B45" t="str">
            <v>Buenrostro Medina Francisco Javier</v>
          </cell>
          <cell r="C45">
            <v>7823.25</v>
          </cell>
          <cell r="D45">
            <v>2336.8000000000002</v>
          </cell>
          <cell r="E45">
            <v>0</v>
          </cell>
          <cell r="F45">
            <v>0</v>
          </cell>
          <cell r="G45">
            <v>30.63</v>
          </cell>
          <cell r="H45">
            <v>10190.68</v>
          </cell>
          <cell r="I45">
            <v>-0.15</v>
          </cell>
          <cell r="J45">
            <v>1449.6</v>
          </cell>
          <cell r="K45">
            <v>0</v>
          </cell>
          <cell r="L45">
            <v>0</v>
          </cell>
          <cell r="M45">
            <v>0</v>
          </cell>
          <cell r="N45">
            <v>30.63</v>
          </cell>
          <cell r="O45">
            <v>1480.08</v>
          </cell>
          <cell r="P45">
            <v>8710.6</v>
          </cell>
          <cell r="R45">
            <v>0</v>
          </cell>
          <cell r="S45">
            <v>40</v>
          </cell>
        </row>
        <row r="46">
          <cell r="A46" t="str">
            <v>011020009</v>
          </cell>
          <cell r="B46" t="str">
            <v>Sánchez Valenzuela Karla Veronica</v>
          </cell>
          <cell r="C46">
            <v>7823.25</v>
          </cell>
          <cell r="D46">
            <v>2336.8000000000002</v>
          </cell>
          <cell r="E46">
            <v>0</v>
          </cell>
          <cell r="F46">
            <v>0</v>
          </cell>
          <cell r="G46">
            <v>30.63</v>
          </cell>
          <cell r="H46">
            <v>10190.68</v>
          </cell>
          <cell r="I46">
            <v>-0.15</v>
          </cell>
          <cell r="J46">
            <v>1449.6</v>
          </cell>
          <cell r="K46">
            <v>0</v>
          </cell>
          <cell r="L46">
            <v>0</v>
          </cell>
          <cell r="M46">
            <v>0</v>
          </cell>
          <cell r="N46">
            <v>30.63</v>
          </cell>
          <cell r="O46">
            <v>1480.08</v>
          </cell>
          <cell r="P46">
            <v>8710.6</v>
          </cell>
          <cell r="R46">
            <v>0</v>
          </cell>
          <cell r="S46">
            <v>99</v>
          </cell>
        </row>
        <row r="47">
          <cell r="A47" t="str">
            <v>011020010</v>
          </cell>
          <cell r="B47" t="str">
            <v>Macias Macias Martha Alicia</v>
          </cell>
          <cell r="C47">
            <v>7823.25</v>
          </cell>
          <cell r="D47">
            <v>2336.8000000000002</v>
          </cell>
          <cell r="E47">
            <v>0</v>
          </cell>
          <cell r="F47">
            <v>0</v>
          </cell>
          <cell r="G47">
            <v>30.63</v>
          </cell>
          <cell r="H47">
            <v>10190.68</v>
          </cell>
          <cell r="I47">
            <v>-0.15</v>
          </cell>
          <cell r="J47">
            <v>1449.6</v>
          </cell>
          <cell r="K47">
            <v>0</v>
          </cell>
          <cell r="L47">
            <v>0</v>
          </cell>
          <cell r="M47">
            <v>0</v>
          </cell>
          <cell r="N47">
            <v>30.63</v>
          </cell>
          <cell r="O47">
            <v>1480.08</v>
          </cell>
          <cell r="P47">
            <v>8710.6</v>
          </cell>
          <cell r="R47">
            <v>0</v>
          </cell>
          <cell r="S47">
            <v>99</v>
          </cell>
        </row>
        <row r="48">
          <cell r="A48" t="str">
            <v>011020011</v>
          </cell>
          <cell r="B48" t="str">
            <v>Ibarra Tejeda Nadya Fabiola</v>
          </cell>
          <cell r="C48">
            <v>7823.25</v>
          </cell>
          <cell r="D48">
            <v>2336.8000000000002</v>
          </cell>
          <cell r="E48">
            <v>0</v>
          </cell>
          <cell r="F48">
            <v>0</v>
          </cell>
          <cell r="G48">
            <v>30.63</v>
          </cell>
          <cell r="H48">
            <v>10190.68</v>
          </cell>
          <cell r="I48">
            <v>-0.15</v>
          </cell>
          <cell r="J48">
            <v>1449.6</v>
          </cell>
          <cell r="K48">
            <v>0</v>
          </cell>
          <cell r="L48">
            <v>0</v>
          </cell>
          <cell r="M48">
            <v>0</v>
          </cell>
          <cell r="N48">
            <v>30.63</v>
          </cell>
          <cell r="O48">
            <v>1480.08</v>
          </cell>
          <cell r="P48">
            <v>8710.6</v>
          </cell>
          <cell r="R48">
            <v>0</v>
          </cell>
          <cell r="S48">
            <v>40</v>
          </cell>
        </row>
        <row r="49">
          <cell r="A49" t="str">
            <v>011020012</v>
          </cell>
          <cell r="B49" t="str">
            <v>Mora Joya Guillermo</v>
          </cell>
          <cell r="C49">
            <v>7823.25</v>
          </cell>
          <cell r="D49">
            <v>2336.8000000000002</v>
          </cell>
          <cell r="E49">
            <v>0</v>
          </cell>
          <cell r="F49">
            <v>0</v>
          </cell>
          <cell r="G49">
            <v>30.63</v>
          </cell>
          <cell r="H49">
            <v>10190.68</v>
          </cell>
          <cell r="I49">
            <v>-0.15</v>
          </cell>
          <cell r="J49">
            <v>1449.6</v>
          </cell>
          <cell r="K49">
            <v>0</v>
          </cell>
          <cell r="L49">
            <v>0</v>
          </cell>
          <cell r="M49">
            <v>0</v>
          </cell>
          <cell r="N49">
            <v>30.63</v>
          </cell>
          <cell r="O49">
            <v>1480.08</v>
          </cell>
          <cell r="P49">
            <v>8710.6</v>
          </cell>
          <cell r="R49">
            <v>0</v>
          </cell>
          <cell r="S49">
            <v>40</v>
          </cell>
        </row>
        <row r="50">
          <cell r="A50" t="str">
            <v>011220003</v>
          </cell>
          <cell r="B50" t="str">
            <v>Vega Zúñiga Miguel Alejandro</v>
          </cell>
          <cell r="C50">
            <v>10171.35</v>
          </cell>
          <cell r="D50">
            <v>3038.19</v>
          </cell>
          <cell r="E50">
            <v>0</v>
          </cell>
          <cell r="F50">
            <v>0</v>
          </cell>
          <cell r="G50">
            <v>44.67</v>
          </cell>
          <cell r="H50">
            <v>13254.21</v>
          </cell>
          <cell r="I50">
            <v>-0.03</v>
          </cell>
          <cell r="J50">
            <v>2100.9699999999998</v>
          </cell>
          <cell r="K50">
            <v>0</v>
          </cell>
          <cell r="L50">
            <v>0</v>
          </cell>
          <cell r="M50">
            <v>0</v>
          </cell>
          <cell r="N50">
            <v>44.67</v>
          </cell>
          <cell r="O50">
            <v>2145.61</v>
          </cell>
          <cell r="P50">
            <v>11108.6</v>
          </cell>
          <cell r="R50">
            <v>0</v>
          </cell>
          <cell r="S50">
            <v>99</v>
          </cell>
        </row>
        <row r="51">
          <cell r="A51" t="str">
            <v>011220004</v>
          </cell>
          <cell r="B51" t="str">
            <v xml:space="preserve">Hernández Chavez Fátima Guadalupe </v>
          </cell>
          <cell r="C51">
            <v>7823.25</v>
          </cell>
          <cell r="D51">
            <v>2336.8000000000002</v>
          </cell>
          <cell r="E51">
            <v>0</v>
          </cell>
          <cell r="F51">
            <v>0</v>
          </cell>
          <cell r="G51">
            <v>30.63</v>
          </cell>
          <cell r="H51">
            <v>10190.68</v>
          </cell>
          <cell r="I51">
            <v>0.05</v>
          </cell>
          <cell r="J51">
            <v>1449.6</v>
          </cell>
          <cell r="K51">
            <v>0</v>
          </cell>
          <cell r="L51">
            <v>0</v>
          </cell>
          <cell r="M51">
            <v>0</v>
          </cell>
          <cell r="N51">
            <v>30.63</v>
          </cell>
          <cell r="O51">
            <v>1480.28</v>
          </cell>
          <cell r="P51">
            <v>8710.4</v>
          </cell>
          <cell r="R51">
            <v>0</v>
          </cell>
          <cell r="S51">
            <v>40</v>
          </cell>
        </row>
        <row r="52">
          <cell r="A52" t="str">
            <v>050321001</v>
          </cell>
          <cell r="B52" t="str">
            <v>González Zavala Jesús Armando</v>
          </cell>
          <cell r="C52">
            <v>6475.65</v>
          </cell>
          <cell r="D52">
            <v>1934.3</v>
          </cell>
          <cell r="E52">
            <v>0</v>
          </cell>
          <cell r="F52">
            <v>0</v>
          </cell>
          <cell r="G52">
            <v>22.58</v>
          </cell>
          <cell r="H52">
            <v>8432.5300000000007</v>
          </cell>
          <cell r="I52">
            <v>-0.03</v>
          </cell>
          <cell r="J52">
            <v>1075.78</v>
          </cell>
          <cell r="K52">
            <v>0</v>
          </cell>
          <cell r="L52">
            <v>0</v>
          </cell>
          <cell r="M52">
            <v>0</v>
          </cell>
          <cell r="N52">
            <v>22.58</v>
          </cell>
          <cell r="O52">
            <v>1098.33</v>
          </cell>
          <cell r="P52">
            <v>7334.2</v>
          </cell>
          <cell r="R52">
            <v>0</v>
          </cell>
          <cell r="S52" t="str">
            <v>40</v>
          </cell>
        </row>
        <row r="53">
          <cell r="A53" t="str">
            <v>061120E11</v>
          </cell>
          <cell r="B53" t="str">
            <v>Bustos Salazar Mayra Guadalupe</v>
          </cell>
          <cell r="C53">
            <v>7823.25</v>
          </cell>
          <cell r="D53">
            <v>2336.8000000000002</v>
          </cell>
          <cell r="E53">
            <v>0</v>
          </cell>
          <cell r="F53">
            <v>0</v>
          </cell>
          <cell r="G53">
            <v>30.63</v>
          </cell>
          <cell r="H53">
            <v>10190.68</v>
          </cell>
          <cell r="I53">
            <v>0.05</v>
          </cell>
          <cell r="J53">
            <v>1449.6</v>
          </cell>
          <cell r="K53">
            <v>0</v>
          </cell>
          <cell r="L53">
            <v>0</v>
          </cell>
          <cell r="M53">
            <v>0</v>
          </cell>
          <cell r="N53">
            <v>30.63</v>
          </cell>
          <cell r="O53">
            <v>1480.28</v>
          </cell>
          <cell r="P53">
            <v>8710.4</v>
          </cell>
          <cell r="R53">
            <v>0</v>
          </cell>
          <cell r="S53">
            <v>99</v>
          </cell>
        </row>
        <row r="54">
          <cell r="A54" t="str">
            <v>100421003</v>
          </cell>
          <cell r="B54" t="str">
            <v>Hernández Gutiérrez Elisa</v>
          </cell>
          <cell r="C54">
            <v>7823.25</v>
          </cell>
          <cell r="D54">
            <v>2336.8000000000002</v>
          </cell>
          <cell r="E54">
            <v>0</v>
          </cell>
          <cell r="F54">
            <v>0</v>
          </cell>
          <cell r="G54">
            <v>21.44</v>
          </cell>
          <cell r="H54">
            <v>10181.49</v>
          </cell>
          <cell r="I54">
            <v>7.0000000000000007E-2</v>
          </cell>
          <cell r="J54">
            <v>1140.78</v>
          </cell>
          <cell r="K54">
            <v>0</v>
          </cell>
          <cell r="L54">
            <v>0</v>
          </cell>
          <cell r="M54">
            <v>0</v>
          </cell>
          <cell r="N54">
            <v>21.44</v>
          </cell>
          <cell r="O54">
            <v>1162.29</v>
          </cell>
          <cell r="P54">
            <v>9019.2000000000007</v>
          </cell>
          <cell r="R54">
            <v>0</v>
          </cell>
          <cell r="S54">
            <v>40</v>
          </cell>
        </row>
        <row r="55">
          <cell r="A55" t="str">
            <v>150113038</v>
          </cell>
          <cell r="B55" t="str">
            <v>Caudillo Vargas Aldo Alejandro</v>
          </cell>
          <cell r="C55">
            <v>10171.35</v>
          </cell>
          <cell r="D55">
            <v>3038.19</v>
          </cell>
          <cell r="E55">
            <v>0</v>
          </cell>
          <cell r="F55">
            <v>0</v>
          </cell>
          <cell r="G55">
            <v>44.67</v>
          </cell>
          <cell r="H55">
            <v>13254.21</v>
          </cell>
          <cell r="I55">
            <v>-0.03</v>
          </cell>
          <cell r="J55">
            <v>2100.9699999999998</v>
          </cell>
          <cell r="K55">
            <v>0</v>
          </cell>
          <cell r="L55">
            <v>0</v>
          </cell>
          <cell r="M55">
            <v>0</v>
          </cell>
          <cell r="N55">
            <v>44.67</v>
          </cell>
          <cell r="O55">
            <v>2145.61</v>
          </cell>
          <cell r="P55">
            <v>11108.6</v>
          </cell>
          <cell r="R55">
            <v>0</v>
          </cell>
          <cell r="S55">
            <v>99</v>
          </cell>
        </row>
        <row r="56">
          <cell r="A56" t="str">
            <v>150116086</v>
          </cell>
          <cell r="B56" t="str">
            <v>Guillen Salinas Jennifer Margarita</v>
          </cell>
          <cell r="C56">
            <v>10171.35</v>
          </cell>
          <cell r="D56">
            <v>3038.19</v>
          </cell>
          <cell r="E56">
            <v>0</v>
          </cell>
          <cell r="F56">
            <v>0</v>
          </cell>
          <cell r="G56">
            <v>44.67</v>
          </cell>
          <cell r="H56">
            <v>13254.21</v>
          </cell>
          <cell r="I56">
            <v>-0.03</v>
          </cell>
          <cell r="J56">
            <v>2100.9699999999998</v>
          </cell>
          <cell r="K56">
            <v>0</v>
          </cell>
          <cell r="L56">
            <v>0</v>
          </cell>
          <cell r="M56">
            <v>0</v>
          </cell>
          <cell r="N56">
            <v>44.67</v>
          </cell>
          <cell r="O56">
            <v>2145.61</v>
          </cell>
          <cell r="P56">
            <v>11108.6</v>
          </cell>
          <cell r="R56">
            <v>0</v>
          </cell>
          <cell r="S56">
            <v>99</v>
          </cell>
        </row>
        <row r="57">
          <cell r="A57" t="str">
            <v>160121003</v>
          </cell>
          <cell r="B57" t="str">
            <v>Camberos Flores Thais Junuen</v>
          </cell>
          <cell r="C57">
            <v>10171.35</v>
          </cell>
          <cell r="D57">
            <v>3038.19</v>
          </cell>
          <cell r="E57">
            <v>0</v>
          </cell>
          <cell r="F57">
            <v>0</v>
          </cell>
          <cell r="G57">
            <v>44.67</v>
          </cell>
          <cell r="H57">
            <v>13254.21</v>
          </cell>
          <cell r="I57">
            <v>-0.03</v>
          </cell>
          <cell r="J57">
            <v>2100.9699999999998</v>
          </cell>
          <cell r="K57">
            <v>0</v>
          </cell>
          <cell r="L57">
            <v>0</v>
          </cell>
          <cell r="M57">
            <v>0</v>
          </cell>
          <cell r="N57">
            <v>44.67</v>
          </cell>
          <cell r="O57">
            <v>2145.61</v>
          </cell>
          <cell r="P57">
            <v>11108.6</v>
          </cell>
          <cell r="R57">
            <v>0</v>
          </cell>
          <cell r="S57">
            <v>40</v>
          </cell>
        </row>
        <row r="58">
          <cell r="A58" t="str">
            <v>160121004</v>
          </cell>
          <cell r="B58" t="str">
            <v>Calva Rivera Nayeli</v>
          </cell>
          <cell r="C58">
            <v>10171.35</v>
          </cell>
          <cell r="D58">
            <v>3038.19</v>
          </cell>
          <cell r="E58">
            <v>0</v>
          </cell>
          <cell r="F58">
            <v>0</v>
          </cell>
          <cell r="G58">
            <v>44.67</v>
          </cell>
          <cell r="H58">
            <v>13254.21</v>
          </cell>
          <cell r="I58">
            <v>-0.03</v>
          </cell>
          <cell r="J58">
            <v>2100.9699999999998</v>
          </cell>
          <cell r="K58">
            <v>0</v>
          </cell>
          <cell r="L58">
            <v>0</v>
          </cell>
          <cell r="M58">
            <v>0</v>
          </cell>
          <cell r="N58">
            <v>44.67</v>
          </cell>
          <cell r="O58">
            <v>2145.61</v>
          </cell>
          <cell r="P58">
            <v>11108.6</v>
          </cell>
          <cell r="R58">
            <v>0</v>
          </cell>
          <cell r="S58">
            <v>99</v>
          </cell>
        </row>
        <row r="59">
          <cell r="A59" t="str">
            <v>160121005</v>
          </cell>
          <cell r="B59" t="str">
            <v>González Ruíz Uriel</v>
          </cell>
          <cell r="C59">
            <v>10171.35</v>
          </cell>
          <cell r="D59">
            <v>3038.19</v>
          </cell>
          <cell r="E59">
            <v>0</v>
          </cell>
          <cell r="F59">
            <v>0</v>
          </cell>
          <cell r="G59">
            <v>44.67</v>
          </cell>
          <cell r="H59">
            <v>13254.21</v>
          </cell>
          <cell r="I59">
            <v>-0.03</v>
          </cell>
          <cell r="J59">
            <v>2100.9699999999998</v>
          </cell>
          <cell r="K59">
            <v>0</v>
          </cell>
          <cell r="L59">
            <v>0</v>
          </cell>
          <cell r="M59">
            <v>0</v>
          </cell>
          <cell r="N59">
            <v>44.67</v>
          </cell>
          <cell r="O59">
            <v>2145.61</v>
          </cell>
          <cell r="P59">
            <v>11108.6</v>
          </cell>
          <cell r="R59">
            <v>0</v>
          </cell>
          <cell r="S59">
            <v>99</v>
          </cell>
        </row>
        <row r="60">
          <cell r="A60" t="str">
            <v>160121007</v>
          </cell>
          <cell r="B60" t="str">
            <v>Sánchez Contreras José Juan</v>
          </cell>
          <cell r="C60">
            <v>7823.25</v>
          </cell>
          <cell r="D60">
            <v>2336.8000000000002</v>
          </cell>
          <cell r="E60">
            <v>0</v>
          </cell>
          <cell r="F60">
            <v>0</v>
          </cell>
          <cell r="G60">
            <v>30.63</v>
          </cell>
          <cell r="H60">
            <v>10190.68</v>
          </cell>
          <cell r="I60">
            <v>0.05</v>
          </cell>
          <cell r="J60">
            <v>1449.6</v>
          </cell>
          <cell r="K60">
            <v>0</v>
          </cell>
          <cell r="L60">
            <v>0</v>
          </cell>
          <cell r="M60">
            <v>0</v>
          </cell>
          <cell r="N60">
            <v>30.63</v>
          </cell>
          <cell r="O60">
            <v>1480.28</v>
          </cell>
          <cell r="P60">
            <v>8710.4</v>
          </cell>
          <cell r="R60">
            <v>0</v>
          </cell>
          <cell r="S60">
            <v>40</v>
          </cell>
        </row>
        <row r="61">
          <cell r="A61" t="str">
            <v>160121039</v>
          </cell>
          <cell r="B61" t="str">
            <v>Vargas Del Castillo Lucia Veronica</v>
          </cell>
          <cell r="C61">
            <v>6475.65</v>
          </cell>
          <cell r="D61">
            <v>1934.3</v>
          </cell>
          <cell r="E61">
            <v>0</v>
          </cell>
          <cell r="F61">
            <v>0</v>
          </cell>
          <cell r="G61">
            <v>22.58</v>
          </cell>
          <cell r="H61">
            <v>8432.5300000000007</v>
          </cell>
          <cell r="I61">
            <v>-0.03</v>
          </cell>
          <cell r="J61">
            <v>1075.78</v>
          </cell>
          <cell r="K61">
            <v>0</v>
          </cell>
          <cell r="L61">
            <v>0</v>
          </cell>
          <cell r="M61">
            <v>0</v>
          </cell>
          <cell r="N61">
            <v>22.58</v>
          </cell>
          <cell r="O61">
            <v>1098.33</v>
          </cell>
          <cell r="P61">
            <v>7334.2</v>
          </cell>
          <cell r="R61">
            <v>0</v>
          </cell>
          <cell r="S61" t="str">
            <v>99</v>
          </cell>
        </row>
        <row r="62">
          <cell r="A62" t="str">
            <v>160121041</v>
          </cell>
          <cell r="B62" t="str">
            <v>Garcìa Sandoval David Eduardo</v>
          </cell>
          <cell r="C62">
            <v>7823.25</v>
          </cell>
          <cell r="D62">
            <v>2336.8000000000002</v>
          </cell>
          <cell r="E62">
            <v>0</v>
          </cell>
          <cell r="F62">
            <v>0</v>
          </cell>
          <cell r="G62">
            <v>30.63</v>
          </cell>
          <cell r="H62">
            <v>10190.68</v>
          </cell>
          <cell r="I62">
            <v>0.05</v>
          </cell>
          <cell r="J62">
            <v>1449.6</v>
          </cell>
          <cell r="K62">
            <v>0</v>
          </cell>
          <cell r="L62">
            <v>0</v>
          </cell>
          <cell r="M62">
            <v>0</v>
          </cell>
          <cell r="N62">
            <v>30.63</v>
          </cell>
          <cell r="O62">
            <v>1480.28</v>
          </cell>
          <cell r="P62">
            <v>8710.4</v>
          </cell>
          <cell r="R62">
            <v>0</v>
          </cell>
          <cell r="S62">
            <v>40</v>
          </cell>
        </row>
        <row r="63">
          <cell r="A63" t="str">
            <v>160121042</v>
          </cell>
          <cell r="B63" t="str">
            <v>Palacios Vazquez Luis Martìn</v>
          </cell>
          <cell r="C63">
            <v>6475.65</v>
          </cell>
          <cell r="D63">
            <v>1934.3</v>
          </cell>
          <cell r="E63">
            <v>0</v>
          </cell>
          <cell r="F63">
            <v>0</v>
          </cell>
          <cell r="G63">
            <v>22.58</v>
          </cell>
          <cell r="H63">
            <v>8432.5300000000007</v>
          </cell>
          <cell r="I63">
            <v>-0.03</v>
          </cell>
          <cell r="J63">
            <v>1075.78</v>
          </cell>
          <cell r="K63">
            <v>0</v>
          </cell>
          <cell r="L63">
            <v>0</v>
          </cell>
          <cell r="M63">
            <v>0</v>
          </cell>
          <cell r="N63">
            <v>22.58</v>
          </cell>
          <cell r="O63">
            <v>1098.33</v>
          </cell>
          <cell r="P63">
            <v>7334.2</v>
          </cell>
          <cell r="R63">
            <v>0</v>
          </cell>
          <cell r="S63">
            <v>40</v>
          </cell>
        </row>
        <row r="64">
          <cell r="A64" t="str">
            <v>160321002</v>
          </cell>
          <cell r="B64" t="str">
            <v>Jiménez Maxemin Daniela De Lourdes</v>
          </cell>
          <cell r="C64">
            <v>7823.25</v>
          </cell>
          <cell r="D64">
            <v>2336.8000000000002</v>
          </cell>
          <cell r="E64">
            <v>0</v>
          </cell>
          <cell r="F64">
            <v>0</v>
          </cell>
          <cell r="G64">
            <v>30.63</v>
          </cell>
          <cell r="H64">
            <v>10190.68</v>
          </cell>
          <cell r="I64">
            <v>0.05</v>
          </cell>
          <cell r="J64">
            <v>1449.6</v>
          </cell>
          <cell r="K64">
            <v>0</v>
          </cell>
          <cell r="L64">
            <v>0</v>
          </cell>
          <cell r="M64">
            <v>0</v>
          </cell>
          <cell r="N64">
            <v>30.63</v>
          </cell>
          <cell r="O64">
            <v>1480.28</v>
          </cell>
          <cell r="P64">
            <v>8710.4</v>
          </cell>
          <cell r="R64">
            <v>0</v>
          </cell>
          <cell r="S64">
            <v>99</v>
          </cell>
        </row>
        <row r="65">
          <cell r="A65" t="str">
            <v>160321003</v>
          </cell>
          <cell r="B65" t="str">
            <v>Morales Guerrero Cielo Guadalupe</v>
          </cell>
          <cell r="C65">
            <v>7823.25</v>
          </cell>
          <cell r="D65">
            <v>2336.8000000000002</v>
          </cell>
          <cell r="E65">
            <v>0</v>
          </cell>
          <cell r="F65">
            <v>0</v>
          </cell>
          <cell r="G65">
            <v>30.63</v>
          </cell>
          <cell r="H65">
            <v>10190.68</v>
          </cell>
          <cell r="I65">
            <v>0.05</v>
          </cell>
          <cell r="J65">
            <v>1449.6</v>
          </cell>
          <cell r="K65">
            <v>0</v>
          </cell>
          <cell r="L65">
            <v>0</v>
          </cell>
          <cell r="M65">
            <v>0</v>
          </cell>
          <cell r="N65">
            <v>30.63</v>
          </cell>
          <cell r="O65">
            <v>1480.28</v>
          </cell>
          <cell r="P65">
            <v>8710.4</v>
          </cell>
          <cell r="R65">
            <v>0</v>
          </cell>
          <cell r="S65">
            <v>99</v>
          </cell>
        </row>
        <row r="66">
          <cell r="A66" t="str">
            <v>160321004</v>
          </cell>
          <cell r="B66" t="str">
            <v>Plascencia Martínez Oscar Alberto</v>
          </cell>
          <cell r="C66">
            <v>7823.25</v>
          </cell>
          <cell r="D66">
            <v>2336.8000000000002</v>
          </cell>
          <cell r="E66">
            <v>0</v>
          </cell>
          <cell r="F66">
            <v>0</v>
          </cell>
          <cell r="G66">
            <v>30.63</v>
          </cell>
          <cell r="H66">
            <v>10190.68</v>
          </cell>
          <cell r="I66">
            <v>0.05</v>
          </cell>
          <cell r="J66">
            <v>1449.6</v>
          </cell>
          <cell r="K66">
            <v>0</v>
          </cell>
          <cell r="L66">
            <v>0</v>
          </cell>
          <cell r="M66">
            <v>0</v>
          </cell>
          <cell r="N66">
            <v>30.63</v>
          </cell>
          <cell r="O66">
            <v>1480.28</v>
          </cell>
          <cell r="P66">
            <v>8710.4</v>
          </cell>
          <cell r="R66">
            <v>0</v>
          </cell>
          <cell r="S66">
            <v>40</v>
          </cell>
        </row>
        <row r="67">
          <cell r="A67" t="str">
            <v>171212006</v>
          </cell>
          <cell r="B67" t="str">
            <v>Maldonado Padilla Roberto</v>
          </cell>
          <cell r="C67">
            <v>7823.25</v>
          </cell>
          <cell r="D67">
            <v>2336.8000000000002</v>
          </cell>
          <cell r="E67">
            <v>0</v>
          </cell>
          <cell r="F67">
            <v>0</v>
          </cell>
          <cell r="G67">
            <v>30.63</v>
          </cell>
          <cell r="H67">
            <v>10190.68</v>
          </cell>
          <cell r="I67">
            <v>0.05</v>
          </cell>
          <cell r="J67">
            <v>1449.6</v>
          </cell>
          <cell r="K67">
            <v>0</v>
          </cell>
          <cell r="L67">
            <v>0</v>
          </cell>
          <cell r="M67">
            <v>0</v>
          </cell>
          <cell r="N67">
            <v>30.63</v>
          </cell>
          <cell r="O67">
            <v>1480.28</v>
          </cell>
          <cell r="P67">
            <v>8710.4</v>
          </cell>
          <cell r="R67">
            <v>0</v>
          </cell>
          <cell r="S67">
            <v>40</v>
          </cell>
        </row>
        <row r="68">
          <cell r="A68" t="str">
            <v>180116036</v>
          </cell>
          <cell r="B68" t="str">
            <v>Sánchez Castellanos José Alberto</v>
          </cell>
          <cell r="C68">
            <v>10171.35</v>
          </cell>
          <cell r="D68">
            <v>3038.19</v>
          </cell>
          <cell r="E68">
            <v>0</v>
          </cell>
          <cell r="F68">
            <v>0</v>
          </cell>
          <cell r="G68">
            <v>44.67</v>
          </cell>
          <cell r="H68">
            <v>13254.21</v>
          </cell>
          <cell r="I68">
            <v>-0.03</v>
          </cell>
          <cell r="J68">
            <v>2100.9699999999998</v>
          </cell>
          <cell r="K68">
            <v>0</v>
          </cell>
          <cell r="L68">
            <v>0</v>
          </cell>
          <cell r="M68">
            <v>0</v>
          </cell>
          <cell r="N68">
            <v>44.67</v>
          </cell>
          <cell r="O68">
            <v>2145.61</v>
          </cell>
          <cell r="P68">
            <v>11108.6</v>
          </cell>
          <cell r="R68">
            <v>0</v>
          </cell>
          <cell r="S68">
            <v>99</v>
          </cell>
        </row>
        <row r="69">
          <cell r="A69" t="str">
            <v>180116040</v>
          </cell>
          <cell r="B69" t="str">
            <v>Vargas Aceves Rafael</v>
          </cell>
          <cell r="C69">
            <v>7823.25</v>
          </cell>
          <cell r="D69">
            <v>2336.8000000000002</v>
          </cell>
          <cell r="E69">
            <v>0</v>
          </cell>
          <cell r="F69">
            <v>0</v>
          </cell>
          <cell r="G69">
            <v>30.63</v>
          </cell>
          <cell r="H69">
            <v>10190.68</v>
          </cell>
          <cell r="I69">
            <v>0.05</v>
          </cell>
          <cell r="J69">
            <v>1449.6</v>
          </cell>
          <cell r="K69">
            <v>0</v>
          </cell>
          <cell r="L69">
            <v>0</v>
          </cell>
          <cell r="M69">
            <v>0</v>
          </cell>
          <cell r="N69">
            <v>30.63</v>
          </cell>
          <cell r="O69">
            <v>1480.28</v>
          </cell>
          <cell r="P69">
            <v>8710.4</v>
          </cell>
          <cell r="R69">
            <v>0</v>
          </cell>
          <cell r="S69">
            <v>99</v>
          </cell>
        </row>
        <row r="70">
          <cell r="A70" t="str">
            <v>231020E02</v>
          </cell>
          <cell r="B70" t="str">
            <v>García Maxemín Alicia</v>
          </cell>
          <cell r="C70">
            <v>10171.35</v>
          </cell>
          <cell r="D70">
            <v>3038.19</v>
          </cell>
          <cell r="E70">
            <v>0</v>
          </cell>
          <cell r="F70">
            <v>0</v>
          </cell>
          <cell r="G70">
            <v>44.67</v>
          </cell>
          <cell r="H70">
            <v>13254.21</v>
          </cell>
          <cell r="I70">
            <v>-0.03</v>
          </cell>
          <cell r="J70">
            <v>2100.9699999999998</v>
          </cell>
          <cell r="K70">
            <v>0</v>
          </cell>
          <cell r="L70">
            <v>0</v>
          </cell>
          <cell r="M70">
            <v>0</v>
          </cell>
          <cell r="N70">
            <v>44.67</v>
          </cell>
          <cell r="O70">
            <v>2145.61</v>
          </cell>
          <cell r="P70">
            <v>11108.6</v>
          </cell>
          <cell r="R70">
            <v>0</v>
          </cell>
          <cell r="S70">
            <v>99</v>
          </cell>
        </row>
        <row r="71">
          <cell r="A71" t="str">
            <v>231020E07</v>
          </cell>
          <cell r="B71" t="str">
            <v>Chacón Uranga Carmen Rosario</v>
          </cell>
          <cell r="C71">
            <v>7823.25</v>
          </cell>
          <cell r="D71">
            <v>2336.8000000000002</v>
          </cell>
          <cell r="E71">
            <v>0</v>
          </cell>
          <cell r="F71">
            <v>0</v>
          </cell>
          <cell r="G71">
            <v>30.63</v>
          </cell>
          <cell r="H71">
            <v>10190.68</v>
          </cell>
          <cell r="I71">
            <v>0.05</v>
          </cell>
          <cell r="J71">
            <v>1449.6</v>
          </cell>
          <cell r="K71">
            <v>0</v>
          </cell>
          <cell r="L71">
            <v>0</v>
          </cell>
          <cell r="M71">
            <v>0</v>
          </cell>
          <cell r="N71">
            <v>30.63</v>
          </cell>
          <cell r="O71">
            <v>1480.28</v>
          </cell>
          <cell r="P71">
            <v>8710.4</v>
          </cell>
          <cell r="R71">
            <v>0</v>
          </cell>
          <cell r="S71">
            <v>99</v>
          </cell>
        </row>
        <row r="72">
          <cell r="A72" t="str">
            <v>250121002</v>
          </cell>
          <cell r="B72" t="str">
            <v>Soto Rodríguez María Guadalupe</v>
          </cell>
          <cell r="C72">
            <v>6475.65</v>
          </cell>
          <cell r="D72">
            <v>1934.3</v>
          </cell>
          <cell r="E72">
            <v>0</v>
          </cell>
          <cell r="F72">
            <v>0</v>
          </cell>
          <cell r="G72">
            <v>22.58</v>
          </cell>
          <cell r="H72">
            <v>8432.5300000000007</v>
          </cell>
          <cell r="I72">
            <v>-0.03</v>
          </cell>
          <cell r="J72">
            <v>1075.78</v>
          </cell>
          <cell r="K72">
            <v>0</v>
          </cell>
          <cell r="L72">
            <v>0</v>
          </cell>
          <cell r="M72">
            <v>0</v>
          </cell>
          <cell r="N72">
            <v>22.58</v>
          </cell>
          <cell r="O72">
            <v>1098.33</v>
          </cell>
          <cell r="P72">
            <v>7334.2</v>
          </cell>
          <cell r="R72">
            <v>0</v>
          </cell>
          <cell r="S72">
            <v>99</v>
          </cell>
        </row>
        <row r="73">
          <cell r="A73" t="str">
            <v>250121003</v>
          </cell>
          <cell r="B73" t="str">
            <v>Castillo García Carolina</v>
          </cell>
          <cell r="C73">
            <v>6475.65</v>
          </cell>
          <cell r="D73">
            <v>1934.3</v>
          </cell>
          <cell r="E73">
            <v>0</v>
          </cell>
          <cell r="F73">
            <v>0</v>
          </cell>
          <cell r="G73">
            <v>22.58</v>
          </cell>
          <cell r="H73">
            <v>8432.5300000000007</v>
          </cell>
          <cell r="I73">
            <v>-0.03</v>
          </cell>
          <cell r="J73">
            <v>1075.78</v>
          </cell>
          <cell r="K73">
            <v>0</v>
          </cell>
          <cell r="L73">
            <v>0</v>
          </cell>
          <cell r="M73">
            <v>0</v>
          </cell>
          <cell r="N73">
            <v>22.58</v>
          </cell>
          <cell r="O73">
            <v>1098.33</v>
          </cell>
          <cell r="P73">
            <v>7334.2</v>
          </cell>
          <cell r="R73">
            <v>0</v>
          </cell>
          <cell r="S73">
            <v>40</v>
          </cell>
        </row>
        <row r="74">
          <cell r="A74" t="str">
            <v>260421001</v>
          </cell>
          <cell r="B74" t="str">
            <v>Baltazar Guzmán Ileana</v>
          </cell>
          <cell r="C74">
            <v>4052.75</v>
          </cell>
          <cell r="D74">
            <v>1210.57</v>
          </cell>
          <cell r="E74">
            <v>0</v>
          </cell>
          <cell r="F74">
            <v>108.81</v>
          </cell>
          <cell r="G74">
            <v>8.61</v>
          </cell>
          <cell r="H74">
            <v>5380.74</v>
          </cell>
          <cell r="I74">
            <v>0.05</v>
          </cell>
          <cell r="J74">
            <v>544.46</v>
          </cell>
          <cell r="K74">
            <v>108.81</v>
          </cell>
          <cell r="L74">
            <v>108.81</v>
          </cell>
          <cell r="M74">
            <v>0</v>
          </cell>
          <cell r="N74">
            <v>8.61</v>
          </cell>
          <cell r="O74">
            <v>770.74</v>
          </cell>
          <cell r="P74">
            <v>4610</v>
          </cell>
          <cell r="R74">
            <v>0</v>
          </cell>
          <cell r="S74">
            <v>40</v>
          </cell>
        </row>
        <row r="75">
          <cell r="A75"/>
          <cell r="B75"/>
          <cell r="C75" t="str">
            <v xml:space="preserve">  -----------------------</v>
          </cell>
          <cell r="D75" t="str">
            <v xml:space="preserve">  -----------------------</v>
          </cell>
          <cell r="E75" t="str">
            <v xml:space="preserve">  -----------------------</v>
          </cell>
          <cell r="F75" t="str">
            <v xml:space="preserve">  -----------------------</v>
          </cell>
          <cell r="G75" t="str">
            <v xml:space="preserve">  -----------------------</v>
          </cell>
          <cell r="H75" t="str">
            <v xml:space="preserve">  -----------------------</v>
          </cell>
          <cell r="I75" t="str">
            <v xml:space="preserve">  -----------------------</v>
          </cell>
          <cell r="J75" t="str">
            <v xml:space="preserve">  -----------------------</v>
          </cell>
          <cell r="K75" t="str">
            <v xml:space="preserve">  -----------------------</v>
          </cell>
          <cell r="L75" t="str">
            <v xml:space="preserve">  -----------------------</v>
          </cell>
          <cell r="M75" t="str">
            <v xml:space="preserve">  -----------------------</v>
          </cell>
          <cell r="N75" t="str">
            <v xml:space="preserve">  -----------------------</v>
          </cell>
          <cell r="O75" t="str">
            <v xml:space="preserve">  -----------------------</v>
          </cell>
          <cell r="P75" t="str">
            <v xml:space="preserve">  -----------------------</v>
          </cell>
          <cell r="R75" t="str">
            <v xml:space="preserve">  -----------------------</v>
          </cell>
          <cell r="S75"/>
        </row>
        <row r="76">
          <cell r="A76" t="str">
            <v>Total Depto</v>
          </cell>
          <cell r="B76">
            <v>31</v>
          </cell>
          <cell r="C76">
            <v>253145.15</v>
          </cell>
          <cell r="D76">
            <v>75614.58</v>
          </cell>
          <cell r="E76">
            <v>0</v>
          </cell>
          <cell r="F76">
            <v>108.81</v>
          </cell>
          <cell r="G76">
            <v>1004.43</v>
          </cell>
          <cell r="H76">
            <v>329872.96999999997</v>
          </cell>
          <cell r="I76">
            <v>-0.55000000000000004</v>
          </cell>
          <cell r="J76">
            <v>47716.87</v>
          </cell>
          <cell r="K76">
            <v>108.81</v>
          </cell>
          <cell r="L76">
            <v>108.81</v>
          </cell>
          <cell r="M76">
            <v>0</v>
          </cell>
          <cell r="N76">
            <v>1004.43</v>
          </cell>
          <cell r="O76">
            <v>48938.37</v>
          </cell>
          <cell r="P76">
            <v>280934.59999999998</v>
          </cell>
          <cell r="R76">
            <v>0</v>
          </cell>
          <cell r="S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</row>
        <row r="78">
          <cell r="A78" t="str">
            <v>Departamento 12 Organización  Electoral</v>
          </cell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</row>
        <row r="79">
          <cell r="A79" t="str">
            <v>010820012</v>
          </cell>
          <cell r="B79" t="str">
            <v>Ulloa Trujillo Fatíma Esther</v>
          </cell>
          <cell r="C79">
            <v>10171.35</v>
          </cell>
          <cell r="D79">
            <v>3038.19</v>
          </cell>
          <cell r="E79">
            <v>0</v>
          </cell>
          <cell r="F79">
            <v>0</v>
          </cell>
          <cell r="G79">
            <v>44.67</v>
          </cell>
          <cell r="H79">
            <v>13254.21</v>
          </cell>
          <cell r="I79">
            <v>-0.03</v>
          </cell>
          <cell r="J79">
            <v>2100.9699999999998</v>
          </cell>
          <cell r="K79">
            <v>0</v>
          </cell>
          <cell r="L79">
            <v>0</v>
          </cell>
          <cell r="M79">
            <v>0</v>
          </cell>
          <cell r="N79">
            <v>44.67</v>
          </cell>
          <cell r="O79">
            <v>2145.61</v>
          </cell>
          <cell r="P79">
            <v>11108.6</v>
          </cell>
          <cell r="R79">
            <v>0</v>
          </cell>
          <cell r="S79">
            <v>99</v>
          </cell>
        </row>
        <row r="80">
          <cell r="A80" t="str">
            <v>010820013</v>
          </cell>
          <cell r="B80" t="str">
            <v>Preciado Esparza Ana Ruth</v>
          </cell>
          <cell r="C80">
            <v>10171.35</v>
          </cell>
          <cell r="D80">
            <v>3038.19</v>
          </cell>
          <cell r="E80">
            <v>0</v>
          </cell>
          <cell r="F80">
            <v>0</v>
          </cell>
          <cell r="G80">
            <v>44.67</v>
          </cell>
          <cell r="H80">
            <v>13254.21</v>
          </cell>
          <cell r="I80">
            <v>-0.03</v>
          </cell>
          <cell r="J80">
            <v>2100.9699999999998</v>
          </cell>
          <cell r="K80">
            <v>0</v>
          </cell>
          <cell r="L80">
            <v>0</v>
          </cell>
          <cell r="M80">
            <v>0</v>
          </cell>
          <cell r="N80">
            <v>44.67</v>
          </cell>
          <cell r="O80">
            <v>2145.61</v>
          </cell>
          <cell r="P80">
            <v>11108.6</v>
          </cell>
          <cell r="R80">
            <v>0</v>
          </cell>
          <cell r="S80">
            <v>99</v>
          </cell>
        </row>
        <row r="81">
          <cell r="A81" t="str">
            <v>011020013</v>
          </cell>
          <cell r="B81" t="str">
            <v>De La Torre Pérez Enrique</v>
          </cell>
          <cell r="C81">
            <v>10171.35</v>
          </cell>
          <cell r="D81">
            <v>3038.19</v>
          </cell>
          <cell r="E81">
            <v>0</v>
          </cell>
          <cell r="F81">
            <v>0</v>
          </cell>
          <cell r="G81">
            <v>44.67</v>
          </cell>
          <cell r="H81">
            <v>13254.21</v>
          </cell>
          <cell r="I81">
            <v>-0.03</v>
          </cell>
          <cell r="J81">
            <v>2100.9699999999998</v>
          </cell>
          <cell r="K81">
            <v>0</v>
          </cell>
          <cell r="L81">
            <v>0</v>
          </cell>
          <cell r="M81">
            <v>0</v>
          </cell>
          <cell r="N81">
            <v>44.67</v>
          </cell>
          <cell r="O81">
            <v>2145.61</v>
          </cell>
          <cell r="P81">
            <v>11108.6</v>
          </cell>
          <cell r="R81">
            <v>0</v>
          </cell>
          <cell r="S81">
            <v>99</v>
          </cell>
        </row>
        <row r="82">
          <cell r="A82" t="str">
            <v>011020014</v>
          </cell>
          <cell r="B82" t="str">
            <v>Buenrostro Serrano Adda Michelle Raquel</v>
          </cell>
          <cell r="C82">
            <v>10171.35</v>
          </cell>
          <cell r="D82">
            <v>3038.19</v>
          </cell>
          <cell r="E82">
            <v>0</v>
          </cell>
          <cell r="F82">
            <v>0</v>
          </cell>
          <cell r="G82">
            <v>44.67</v>
          </cell>
          <cell r="H82">
            <v>13254.21</v>
          </cell>
          <cell r="I82">
            <v>-0.03</v>
          </cell>
          <cell r="J82">
            <v>2100.9699999999998</v>
          </cell>
          <cell r="K82">
            <v>0</v>
          </cell>
          <cell r="L82">
            <v>0</v>
          </cell>
          <cell r="M82">
            <v>0</v>
          </cell>
          <cell r="N82">
            <v>44.67</v>
          </cell>
          <cell r="O82">
            <v>2145.61</v>
          </cell>
          <cell r="P82">
            <v>11108.6</v>
          </cell>
          <cell r="R82">
            <v>0</v>
          </cell>
          <cell r="S82">
            <v>99</v>
          </cell>
        </row>
        <row r="83">
          <cell r="A83" t="str">
            <v>011020015</v>
          </cell>
          <cell r="B83" t="str">
            <v>Ibarra López Héctor Alexis</v>
          </cell>
          <cell r="C83">
            <v>10171.35</v>
          </cell>
          <cell r="D83">
            <v>3038.19</v>
          </cell>
          <cell r="E83">
            <v>0</v>
          </cell>
          <cell r="F83">
            <v>0</v>
          </cell>
          <cell r="G83">
            <v>44.67</v>
          </cell>
          <cell r="H83">
            <v>13254.21</v>
          </cell>
          <cell r="I83">
            <v>-0.03</v>
          </cell>
          <cell r="J83">
            <v>2100.9699999999998</v>
          </cell>
          <cell r="K83">
            <v>0</v>
          </cell>
          <cell r="L83">
            <v>0</v>
          </cell>
          <cell r="M83">
            <v>0</v>
          </cell>
          <cell r="N83">
            <v>44.67</v>
          </cell>
          <cell r="O83">
            <v>2145.61</v>
          </cell>
          <cell r="P83">
            <v>11108.6</v>
          </cell>
          <cell r="R83">
            <v>0</v>
          </cell>
          <cell r="S83">
            <v>99</v>
          </cell>
        </row>
        <row r="84">
          <cell r="A84" t="str">
            <v>011020016</v>
          </cell>
          <cell r="B84" t="str">
            <v>González Anguiano Efrain</v>
          </cell>
          <cell r="C84">
            <v>10171.35</v>
          </cell>
          <cell r="D84">
            <v>3038.19</v>
          </cell>
          <cell r="E84">
            <v>0</v>
          </cell>
          <cell r="F84">
            <v>0</v>
          </cell>
          <cell r="G84">
            <v>44.67</v>
          </cell>
          <cell r="H84">
            <v>13254.21</v>
          </cell>
          <cell r="I84">
            <v>-0.03</v>
          </cell>
          <cell r="J84">
            <v>2100.9699999999998</v>
          </cell>
          <cell r="K84">
            <v>0</v>
          </cell>
          <cell r="L84">
            <v>0</v>
          </cell>
          <cell r="M84">
            <v>0</v>
          </cell>
          <cell r="N84">
            <v>44.67</v>
          </cell>
          <cell r="O84">
            <v>2145.61</v>
          </cell>
          <cell r="P84">
            <v>11108.6</v>
          </cell>
          <cell r="R84">
            <v>0</v>
          </cell>
          <cell r="S84">
            <v>99</v>
          </cell>
        </row>
        <row r="85">
          <cell r="A85" t="str">
            <v>011220005</v>
          </cell>
          <cell r="B85" t="str">
            <v xml:space="preserve">Mendoza Reynoso  Marisela </v>
          </cell>
          <cell r="C85">
            <v>3850.05</v>
          </cell>
          <cell r="D85">
            <v>1150</v>
          </cell>
          <cell r="E85">
            <v>0</v>
          </cell>
          <cell r="F85">
            <v>0</v>
          </cell>
          <cell r="G85">
            <v>6.88</v>
          </cell>
          <cell r="H85">
            <v>5006.93</v>
          </cell>
          <cell r="I85">
            <v>0.17</v>
          </cell>
          <cell r="J85">
            <v>416.88</v>
          </cell>
          <cell r="K85">
            <v>0</v>
          </cell>
          <cell r="L85">
            <v>0</v>
          </cell>
          <cell r="M85">
            <v>0</v>
          </cell>
          <cell r="N85">
            <v>6.88</v>
          </cell>
          <cell r="O85">
            <v>423.93</v>
          </cell>
          <cell r="P85">
            <v>4583</v>
          </cell>
          <cell r="R85">
            <v>0</v>
          </cell>
          <cell r="S85">
            <v>40</v>
          </cell>
        </row>
        <row r="86">
          <cell r="A86" t="str">
            <v>011220006</v>
          </cell>
          <cell r="B86" t="str">
            <v>Fragozo García Arturo</v>
          </cell>
          <cell r="C86">
            <v>3850.05</v>
          </cell>
          <cell r="D86">
            <v>1150</v>
          </cell>
          <cell r="E86">
            <v>0</v>
          </cell>
          <cell r="F86">
            <v>0</v>
          </cell>
          <cell r="G86">
            <v>6.88</v>
          </cell>
          <cell r="H86">
            <v>5006.93</v>
          </cell>
          <cell r="I86">
            <v>0.17</v>
          </cell>
          <cell r="J86">
            <v>416.88</v>
          </cell>
          <cell r="K86">
            <v>0</v>
          </cell>
          <cell r="L86">
            <v>0</v>
          </cell>
          <cell r="M86">
            <v>0</v>
          </cell>
          <cell r="N86">
            <v>6.88</v>
          </cell>
          <cell r="O86">
            <v>423.93</v>
          </cell>
          <cell r="P86">
            <v>4583</v>
          </cell>
          <cell r="R86">
            <v>0</v>
          </cell>
          <cell r="S86">
            <v>40</v>
          </cell>
        </row>
        <row r="87">
          <cell r="A87" t="str">
            <v>011220007</v>
          </cell>
          <cell r="B87" t="str">
            <v>Hernández Rodríguez Rodolfo</v>
          </cell>
          <cell r="C87">
            <v>3850.05</v>
          </cell>
          <cell r="D87">
            <v>1150</v>
          </cell>
          <cell r="E87">
            <v>0</v>
          </cell>
          <cell r="F87">
            <v>0</v>
          </cell>
          <cell r="G87">
            <v>6.88</v>
          </cell>
          <cell r="H87">
            <v>5006.93</v>
          </cell>
          <cell r="I87">
            <v>0.17</v>
          </cell>
          <cell r="J87">
            <v>416.88</v>
          </cell>
          <cell r="K87">
            <v>0</v>
          </cell>
          <cell r="L87">
            <v>0</v>
          </cell>
          <cell r="M87">
            <v>0</v>
          </cell>
          <cell r="N87">
            <v>6.88</v>
          </cell>
          <cell r="O87">
            <v>423.93</v>
          </cell>
          <cell r="P87">
            <v>4583</v>
          </cell>
          <cell r="R87">
            <v>0</v>
          </cell>
          <cell r="S87">
            <v>40</v>
          </cell>
        </row>
        <row r="88">
          <cell r="A88" t="str">
            <v>011220008</v>
          </cell>
          <cell r="B88" t="str">
            <v>Pardo Hernández Marcos Antonio</v>
          </cell>
          <cell r="C88">
            <v>3850.05</v>
          </cell>
          <cell r="D88">
            <v>1150</v>
          </cell>
          <cell r="E88">
            <v>0</v>
          </cell>
          <cell r="F88">
            <v>0</v>
          </cell>
          <cell r="G88">
            <v>6.88</v>
          </cell>
          <cell r="H88">
            <v>5006.93</v>
          </cell>
          <cell r="I88">
            <v>0.17</v>
          </cell>
          <cell r="J88">
            <v>416.88</v>
          </cell>
          <cell r="K88">
            <v>0</v>
          </cell>
          <cell r="L88">
            <v>0</v>
          </cell>
          <cell r="M88">
            <v>0</v>
          </cell>
          <cell r="N88">
            <v>6.88</v>
          </cell>
          <cell r="O88">
            <v>423.93</v>
          </cell>
          <cell r="P88">
            <v>4583</v>
          </cell>
          <cell r="R88">
            <v>0</v>
          </cell>
          <cell r="S88">
            <v>40</v>
          </cell>
        </row>
        <row r="89">
          <cell r="A89" t="str">
            <v>150101039</v>
          </cell>
          <cell r="B89" t="str">
            <v>Rodríguez Salazar Evert Ivan</v>
          </cell>
          <cell r="C89">
            <v>10171.35</v>
          </cell>
          <cell r="D89">
            <v>3038.19</v>
          </cell>
          <cell r="E89">
            <v>0</v>
          </cell>
          <cell r="F89">
            <v>0</v>
          </cell>
          <cell r="G89">
            <v>44.67</v>
          </cell>
          <cell r="H89">
            <v>13254.21</v>
          </cell>
          <cell r="I89">
            <v>-0.03</v>
          </cell>
          <cell r="J89">
            <v>2100.9699999999998</v>
          </cell>
          <cell r="K89">
            <v>0</v>
          </cell>
          <cell r="L89">
            <v>0</v>
          </cell>
          <cell r="M89">
            <v>0</v>
          </cell>
          <cell r="N89">
            <v>44.67</v>
          </cell>
          <cell r="O89">
            <v>2145.61</v>
          </cell>
          <cell r="P89">
            <v>11108.6</v>
          </cell>
          <cell r="R89">
            <v>0</v>
          </cell>
          <cell r="S89">
            <v>40</v>
          </cell>
        </row>
        <row r="90">
          <cell r="A90" t="str">
            <v>150101040</v>
          </cell>
          <cell r="B90" t="str">
            <v>Torres López Luis Francisco</v>
          </cell>
          <cell r="C90">
            <v>10171.35</v>
          </cell>
          <cell r="D90">
            <v>3038.19</v>
          </cell>
          <cell r="E90">
            <v>0</v>
          </cell>
          <cell r="F90">
            <v>0</v>
          </cell>
          <cell r="G90">
            <v>44.67</v>
          </cell>
          <cell r="H90">
            <v>13254.21</v>
          </cell>
          <cell r="I90">
            <v>-0.03</v>
          </cell>
          <cell r="J90">
            <v>2100.9699999999998</v>
          </cell>
          <cell r="K90">
            <v>0</v>
          </cell>
          <cell r="L90">
            <v>0</v>
          </cell>
          <cell r="M90">
            <v>0</v>
          </cell>
          <cell r="N90">
            <v>44.67</v>
          </cell>
          <cell r="O90">
            <v>2145.61</v>
          </cell>
          <cell r="P90">
            <v>11108.6</v>
          </cell>
          <cell r="R90">
            <v>0</v>
          </cell>
          <cell r="S90">
            <v>40</v>
          </cell>
        </row>
        <row r="91">
          <cell r="A91" t="str">
            <v>150116144</v>
          </cell>
          <cell r="B91" t="str">
            <v>Cabrales Olvera Edmundo</v>
          </cell>
          <cell r="C91">
            <v>3850.05</v>
          </cell>
          <cell r="D91">
            <v>1150</v>
          </cell>
          <cell r="E91">
            <v>0</v>
          </cell>
          <cell r="F91">
            <v>0</v>
          </cell>
          <cell r="G91">
            <v>6.88</v>
          </cell>
          <cell r="H91">
            <v>5006.93</v>
          </cell>
          <cell r="I91">
            <v>-0.03</v>
          </cell>
          <cell r="J91">
            <v>416.88</v>
          </cell>
          <cell r="K91">
            <v>0</v>
          </cell>
          <cell r="L91">
            <v>0</v>
          </cell>
          <cell r="M91">
            <v>0</v>
          </cell>
          <cell r="N91">
            <v>6.88</v>
          </cell>
          <cell r="O91">
            <v>423.73</v>
          </cell>
          <cell r="P91">
            <v>4583.2</v>
          </cell>
          <cell r="R91">
            <v>0</v>
          </cell>
          <cell r="S91">
            <v>40</v>
          </cell>
        </row>
        <row r="92">
          <cell r="A92" t="str">
            <v>161020001</v>
          </cell>
          <cell r="B92" t="str">
            <v>Renteria Mejía Sandra</v>
          </cell>
          <cell r="C92">
            <v>10171.35</v>
          </cell>
          <cell r="D92">
            <v>3038.19</v>
          </cell>
          <cell r="E92">
            <v>0</v>
          </cell>
          <cell r="F92">
            <v>0</v>
          </cell>
          <cell r="G92">
            <v>44.67</v>
          </cell>
          <cell r="H92">
            <v>13254.21</v>
          </cell>
          <cell r="I92">
            <v>-0.03</v>
          </cell>
          <cell r="J92">
            <v>2100.9699999999998</v>
          </cell>
          <cell r="K92">
            <v>0</v>
          </cell>
          <cell r="L92">
            <v>0</v>
          </cell>
          <cell r="M92">
            <v>0</v>
          </cell>
          <cell r="N92">
            <v>44.67</v>
          </cell>
          <cell r="O92">
            <v>2145.61</v>
          </cell>
          <cell r="P92">
            <v>11108.6</v>
          </cell>
          <cell r="R92">
            <v>0</v>
          </cell>
          <cell r="S92">
            <v>99</v>
          </cell>
        </row>
        <row r="93">
          <cell r="A93" t="str">
            <v>180101013</v>
          </cell>
          <cell r="B93" t="str">
            <v>Zárate Andrade Alejandro</v>
          </cell>
          <cell r="C93">
            <v>3850.05</v>
          </cell>
          <cell r="D93">
            <v>1150</v>
          </cell>
          <cell r="E93">
            <v>0</v>
          </cell>
          <cell r="F93">
            <v>0</v>
          </cell>
          <cell r="G93">
            <v>6.88</v>
          </cell>
          <cell r="H93">
            <v>5006.93</v>
          </cell>
          <cell r="I93">
            <v>-0.03</v>
          </cell>
          <cell r="J93">
            <v>416.88</v>
          </cell>
          <cell r="K93">
            <v>0</v>
          </cell>
          <cell r="L93">
            <v>0</v>
          </cell>
          <cell r="M93">
            <v>0</v>
          </cell>
          <cell r="N93">
            <v>6.88</v>
          </cell>
          <cell r="O93">
            <v>423.73</v>
          </cell>
          <cell r="P93">
            <v>4583.2</v>
          </cell>
          <cell r="R93">
            <v>0</v>
          </cell>
          <cell r="S93">
            <v>99</v>
          </cell>
        </row>
        <row r="94">
          <cell r="A94" t="str">
            <v>180101031</v>
          </cell>
          <cell r="B94" t="str">
            <v>Machaín Sanabria Héctor César</v>
          </cell>
          <cell r="C94">
            <v>3850.05</v>
          </cell>
          <cell r="D94">
            <v>1150</v>
          </cell>
          <cell r="E94">
            <v>0</v>
          </cell>
          <cell r="F94">
            <v>0</v>
          </cell>
          <cell r="G94">
            <v>6.88</v>
          </cell>
          <cell r="H94">
            <v>5006.93</v>
          </cell>
          <cell r="I94">
            <v>-0.03</v>
          </cell>
          <cell r="J94">
            <v>416.88</v>
          </cell>
          <cell r="K94">
            <v>0</v>
          </cell>
          <cell r="L94">
            <v>0</v>
          </cell>
          <cell r="M94">
            <v>0</v>
          </cell>
          <cell r="N94">
            <v>6.88</v>
          </cell>
          <cell r="O94">
            <v>423.73</v>
          </cell>
          <cell r="P94">
            <v>4583.2</v>
          </cell>
          <cell r="R94">
            <v>0</v>
          </cell>
          <cell r="S94">
            <v>40</v>
          </cell>
        </row>
        <row r="95">
          <cell r="A95" t="str">
            <v>180101036</v>
          </cell>
          <cell r="B95" t="str">
            <v>Ramírez García Tania Lu</v>
          </cell>
          <cell r="C95">
            <v>10171.35</v>
          </cell>
          <cell r="D95">
            <v>3038.19</v>
          </cell>
          <cell r="E95">
            <v>0</v>
          </cell>
          <cell r="F95">
            <v>0</v>
          </cell>
          <cell r="G95">
            <v>44.67</v>
          </cell>
          <cell r="H95">
            <v>13254.21</v>
          </cell>
          <cell r="I95">
            <v>-0.03</v>
          </cell>
          <cell r="J95">
            <v>2100.9699999999998</v>
          </cell>
          <cell r="K95">
            <v>0</v>
          </cell>
          <cell r="L95">
            <v>0</v>
          </cell>
          <cell r="M95">
            <v>0</v>
          </cell>
          <cell r="N95">
            <v>44.67</v>
          </cell>
          <cell r="O95">
            <v>2145.61</v>
          </cell>
          <cell r="P95">
            <v>11108.6</v>
          </cell>
          <cell r="R95">
            <v>0</v>
          </cell>
          <cell r="S95">
            <v>99</v>
          </cell>
        </row>
        <row r="96">
          <cell r="A96" t="str">
            <v>18080101</v>
          </cell>
          <cell r="B96" t="str">
            <v>Sánchez Aguilera Juan Francisco</v>
          </cell>
          <cell r="C96">
            <v>10171.35</v>
          </cell>
          <cell r="D96">
            <v>3038.19</v>
          </cell>
          <cell r="E96">
            <v>0</v>
          </cell>
          <cell r="F96">
            <v>0</v>
          </cell>
          <cell r="G96">
            <v>44.67</v>
          </cell>
          <cell r="H96">
            <v>13254.21</v>
          </cell>
          <cell r="I96">
            <v>-0.03</v>
          </cell>
          <cell r="J96">
            <v>2100.9699999999998</v>
          </cell>
          <cell r="K96">
            <v>0</v>
          </cell>
          <cell r="L96">
            <v>0</v>
          </cell>
          <cell r="M96">
            <v>0</v>
          </cell>
          <cell r="N96">
            <v>44.67</v>
          </cell>
          <cell r="O96">
            <v>2145.61</v>
          </cell>
          <cell r="P96">
            <v>11108.6</v>
          </cell>
          <cell r="R96">
            <v>0</v>
          </cell>
          <cell r="S96">
            <v>40</v>
          </cell>
        </row>
        <row r="97">
          <cell r="A97" t="str">
            <v>180901003</v>
          </cell>
          <cell r="B97" t="str">
            <v>González Sánchez Magdabet Ezbaí</v>
          </cell>
          <cell r="C97">
            <v>10171.35</v>
          </cell>
          <cell r="D97">
            <v>3038.19</v>
          </cell>
          <cell r="E97">
            <v>0</v>
          </cell>
          <cell r="F97">
            <v>0</v>
          </cell>
          <cell r="G97">
            <v>44.67</v>
          </cell>
          <cell r="H97">
            <v>13254.21</v>
          </cell>
          <cell r="I97">
            <v>-0.03</v>
          </cell>
          <cell r="J97">
            <v>2100.9699999999998</v>
          </cell>
          <cell r="K97">
            <v>0</v>
          </cell>
          <cell r="L97">
            <v>0</v>
          </cell>
          <cell r="M97">
            <v>0</v>
          </cell>
          <cell r="N97">
            <v>44.67</v>
          </cell>
          <cell r="O97">
            <v>2145.61</v>
          </cell>
          <cell r="P97">
            <v>11108.6</v>
          </cell>
          <cell r="R97">
            <v>0</v>
          </cell>
          <cell r="S97">
            <v>99</v>
          </cell>
        </row>
        <row r="98">
          <cell r="A98" t="str">
            <v>190816006</v>
          </cell>
          <cell r="B98" t="str">
            <v>Pérez Alaníz Raúl</v>
          </cell>
          <cell r="C98">
            <v>3850.05</v>
          </cell>
          <cell r="D98">
            <v>1150</v>
          </cell>
          <cell r="E98">
            <v>0</v>
          </cell>
          <cell r="F98">
            <v>0</v>
          </cell>
          <cell r="G98">
            <v>6.88</v>
          </cell>
          <cell r="H98">
            <v>5006.93</v>
          </cell>
          <cell r="I98">
            <v>-0.03</v>
          </cell>
          <cell r="J98">
            <v>416.88</v>
          </cell>
          <cell r="K98">
            <v>0</v>
          </cell>
          <cell r="L98">
            <v>0</v>
          </cell>
          <cell r="M98">
            <v>0</v>
          </cell>
          <cell r="N98">
            <v>6.88</v>
          </cell>
          <cell r="O98">
            <v>423.73</v>
          </cell>
          <cell r="P98">
            <v>4583.2</v>
          </cell>
          <cell r="R98">
            <v>0</v>
          </cell>
          <cell r="S98">
            <v>99</v>
          </cell>
        </row>
        <row r="99">
          <cell r="A99" t="str">
            <v>190816010</v>
          </cell>
          <cell r="B99" t="str">
            <v>Zubieta Iñiguez Sandro Antonio</v>
          </cell>
          <cell r="C99">
            <v>10171.35</v>
          </cell>
          <cell r="D99">
            <v>3038.19</v>
          </cell>
          <cell r="E99">
            <v>0</v>
          </cell>
          <cell r="F99">
            <v>0</v>
          </cell>
          <cell r="G99">
            <v>44.67</v>
          </cell>
          <cell r="H99">
            <v>13254.21</v>
          </cell>
          <cell r="I99">
            <v>-0.03</v>
          </cell>
          <cell r="J99">
            <v>2100.9699999999998</v>
          </cell>
          <cell r="K99">
            <v>0</v>
          </cell>
          <cell r="L99">
            <v>0</v>
          </cell>
          <cell r="M99">
            <v>0</v>
          </cell>
          <cell r="N99">
            <v>44.67</v>
          </cell>
          <cell r="O99">
            <v>2145.61</v>
          </cell>
          <cell r="P99">
            <v>11108.6</v>
          </cell>
          <cell r="R99">
            <v>0</v>
          </cell>
          <cell r="S99">
            <v>40</v>
          </cell>
        </row>
        <row r="100">
          <cell r="A100"/>
          <cell r="B100"/>
          <cell r="C100" t="str">
            <v xml:space="preserve">  -----------------------</v>
          </cell>
          <cell r="D100" t="str">
            <v xml:space="preserve">  -----------------------</v>
          </cell>
          <cell r="E100" t="str">
            <v xml:space="preserve">  -----------------------</v>
          </cell>
          <cell r="F100" t="str">
            <v xml:space="preserve">  -----------------------</v>
          </cell>
          <cell r="G100" t="str">
            <v xml:space="preserve">  -----------------------</v>
          </cell>
          <cell r="H100" t="str">
            <v xml:space="preserve">  -----------------------</v>
          </cell>
          <cell r="I100" t="str">
            <v xml:space="preserve">  -----------------------</v>
          </cell>
          <cell r="J100" t="str">
            <v xml:space="preserve">  -----------------------</v>
          </cell>
          <cell r="K100" t="str">
            <v xml:space="preserve">  -----------------------</v>
          </cell>
          <cell r="L100" t="str">
            <v xml:space="preserve">  -----------------------</v>
          </cell>
          <cell r="M100" t="str">
            <v xml:space="preserve">  -----------------------</v>
          </cell>
          <cell r="N100" t="str">
            <v xml:space="preserve">  -----------------------</v>
          </cell>
          <cell r="O100" t="str">
            <v xml:space="preserve">  -----------------------</v>
          </cell>
          <cell r="P100" t="str">
            <v xml:space="preserve">  -----------------------</v>
          </cell>
          <cell r="R100" t="str">
            <v xml:space="preserve">  -----------------------</v>
          </cell>
          <cell r="S100"/>
        </row>
        <row r="101">
          <cell r="A101" t="str">
            <v>Total Depto</v>
          </cell>
          <cell r="B101">
            <v>21</v>
          </cell>
          <cell r="C101">
            <v>163027.95000000001</v>
          </cell>
          <cell r="D101">
            <v>48696.47</v>
          </cell>
          <cell r="E101">
            <v>0</v>
          </cell>
          <cell r="F101">
            <v>0</v>
          </cell>
          <cell r="G101">
            <v>635.75</v>
          </cell>
          <cell r="H101">
            <v>212360.17</v>
          </cell>
          <cell r="I101">
            <v>0.17</v>
          </cell>
          <cell r="J101">
            <v>30647.65</v>
          </cell>
          <cell r="K101">
            <v>0</v>
          </cell>
          <cell r="L101">
            <v>0</v>
          </cell>
          <cell r="M101">
            <v>0</v>
          </cell>
          <cell r="N101">
            <v>635.75</v>
          </cell>
          <cell r="O101">
            <v>31283.57</v>
          </cell>
          <cell r="P101">
            <v>181076.6</v>
          </cell>
          <cell r="R101">
            <v>0</v>
          </cell>
          <cell r="S101"/>
        </row>
        <row r="102">
          <cell r="A102"/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</row>
        <row r="103">
          <cell r="A103" t="str">
            <v>Departamento 14 Unidad Técnica de Prerrogativas</v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</row>
        <row r="104">
          <cell r="A104" t="str">
            <v>010421001</v>
          </cell>
          <cell r="B104" t="str">
            <v>Alvarez Arellano  Angélica</v>
          </cell>
          <cell r="C104">
            <v>2695.05</v>
          </cell>
          <cell r="D104">
            <v>805</v>
          </cell>
          <cell r="E104">
            <v>126.77</v>
          </cell>
          <cell r="F104">
            <v>0</v>
          </cell>
          <cell r="G104">
            <v>0</v>
          </cell>
          <cell r="H104">
            <v>3626.82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243.82</v>
          </cell>
          <cell r="N104">
            <v>0</v>
          </cell>
          <cell r="O104">
            <v>243.82</v>
          </cell>
          <cell r="P104">
            <v>3383</v>
          </cell>
          <cell r="R104">
            <v>117.05</v>
          </cell>
          <cell r="S104" t="str">
            <v>40</v>
          </cell>
        </row>
        <row r="105">
          <cell r="A105" t="str">
            <v>010820026</v>
          </cell>
          <cell r="B105" t="str">
            <v>Beas Barroso María Fernanda</v>
          </cell>
          <cell r="C105">
            <v>10171.35</v>
          </cell>
          <cell r="D105">
            <v>3038.19</v>
          </cell>
          <cell r="E105">
            <v>0</v>
          </cell>
          <cell r="F105">
            <v>0</v>
          </cell>
          <cell r="G105">
            <v>44.67</v>
          </cell>
          <cell r="H105">
            <v>13254.21</v>
          </cell>
          <cell r="I105">
            <v>-0.03</v>
          </cell>
          <cell r="J105">
            <v>2100.9699999999998</v>
          </cell>
          <cell r="K105">
            <v>0</v>
          </cell>
          <cell r="L105">
            <v>0</v>
          </cell>
          <cell r="M105">
            <v>0</v>
          </cell>
          <cell r="N105">
            <v>44.67</v>
          </cell>
          <cell r="O105">
            <v>2145.61</v>
          </cell>
          <cell r="P105">
            <v>11108.6</v>
          </cell>
          <cell r="R105">
            <v>0</v>
          </cell>
          <cell r="S105">
            <v>99</v>
          </cell>
        </row>
        <row r="106">
          <cell r="A106" t="str">
            <v>141201026</v>
          </cell>
          <cell r="B106" t="str">
            <v>Reyes Reyes Bertha Rocío</v>
          </cell>
          <cell r="C106">
            <v>10171.35</v>
          </cell>
          <cell r="D106">
            <v>3038.19</v>
          </cell>
          <cell r="E106">
            <v>0</v>
          </cell>
          <cell r="F106">
            <v>0</v>
          </cell>
          <cell r="G106">
            <v>44.67</v>
          </cell>
          <cell r="H106">
            <v>13254.21</v>
          </cell>
          <cell r="I106">
            <v>-0.03</v>
          </cell>
          <cell r="J106">
            <v>2100.9699999999998</v>
          </cell>
          <cell r="K106">
            <v>0</v>
          </cell>
          <cell r="L106">
            <v>0</v>
          </cell>
          <cell r="M106">
            <v>0</v>
          </cell>
          <cell r="N106">
            <v>44.67</v>
          </cell>
          <cell r="O106">
            <v>2145.61</v>
          </cell>
          <cell r="P106">
            <v>11108.6</v>
          </cell>
          <cell r="R106">
            <v>0</v>
          </cell>
          <cell r="S106">
            <v>40</v>
          </cell>
        </row>
        <row r="107">
          <cell r="A107" t="str">
            <v>160121025</v>
          </cell>
          <cell r="B107" t="str">
            <v>Rosas  Huerta Margarita Berenice</v>
          </cell>
          <cell r="C107">
            <v>7823.25</v>
          </cell>
          <cell r="D107">
            <v>2336.8000000000002</v>
          </cell>
          <cell r="E107">
            <v>0</v>
          </cell>
          <cell r="F107">
            <v>0</v>
          </cell>
          <cell r="G107">
            <v>30.63</v>
          </cell>
          <cell r="H107">
            <v>10190.68</v>
          </cell>
          <cell r="I107">
            <v>0.05</v>
          </cell>
          <cell r="J107">
            <v>1449.6</v>
          </cell>
          <cell r="K107">
            <v>0</v>
          </cell>
          <cell r="L107">
            <v>0</v>
          </cell>
          <cell r="M107">
            <v>0</v>
          </cell>
          <cell r="N107">
            <v>30.63</v>
          </cell>
          <cell r="O107">
            <v>1480.28</v>
          </cell>
          <cell r="P107">
            <v>8710.4</v>
          </cell>
          <cell r="R107">
            <v>0</v>
          </cell>
          <cell r="S107">
            <v>99</v>
          </cell>
        </row>
        <row r="108">
          <cell r="A108" t="str">
            <v>160121026</v>
          </cell>
          <cell r="B108" t="str">
            <v>Vazquez Donato Cinthya Cristina</v>
          </cell>
          <cell r="C108">
            <v>7823.25</v>
          </cell>
          <cell r="D108">
            <v>2336.8000000000002</v>
          </cell>
          <cell r="E108">
            <v>0</v>
          </cell>
          <cell r="F108">
            <v>0</v>
          </cell>
          <cell r="G108">
            <v>30.63</v>
          </cell>
          <cell r="H108">
            <v>10190.68</v>
          </cell>
          <cell r="I108">
            <v>0.05</v>
          </cell>
          <cell r="J108">
            <v>1449.6</v>
          </cell>
          <cell r="K108">
            <v>0</v>
          </cell>
          <cell r="L108">
            <v>0</v>
          </cell>
          <cell r="M108">
            <v>0</v>
          </cell>
          <cell r="N108">
            <v>30.63</v>
          </cell>
          <cell r="O108">
            <v>1480.28</v>
          </cell>
          <cell r="P108">
            <v>8710.4</v>
          </cell>
          <cell r="R108">
            <v>0</v>
          </cell>
          <cell r="S108">
            <v>40</v>
          </cell>
        </row>
        <row r="109">
          <cell r="A109" t="str">
            <v>160121027</v>
          </cell>
          <cell r="B109" t="str">
            <v>Villa Martínez Erika Alejandra</v>
          </cell>
          <cell r="C109">
            <v>7823.25</v>
          </cell>
          <cell r="D109">
            <v>2336.8000000000002</v>
          </cell>
          <cell r="E109">
            <v>0</v>
          </cell>
          <cell r="F109">
            <v>0</v>
          </cell>
          <cell r="G109">
            <v>30.63</v>
          </cell>
          <cell r="H109">
            <v>10190.68</v>
          </cell>
          <cell r="I109">
            <v>0.05</v>
          </cell>
          <cell r="J109">
            <v>1449.6</v>
          </cell>
          <cell r="K109">
            <v>0</v>
          </cell>
          <cell r="L109">
            <v>0</v>
          </cell>
          <cell r="M109">
            <v>0</v>
          </cell>
          <cell r="N109">
            <v>30.63</v>
          </cell>
          <cell r="O109">
            <v>1480.28</v>
          </cell>
          <cell r="P109">
            <v>8710.4</v>
          </cell>
          <cell r="R109">
            <v>0</v>
          </cell>
          <cell r="S109">
            <v>99</v>
          </cell>
        </row>
        <row r="110">
          <cell r="A110" t="str">
            <v>160121044</v>
          </cell>
          <cell r="B110" t="str">
            <v>Lòpez Hernàndez Miguel Angel</v>
          </cell>
          <cell r="C110">
            <v>7823.25</v>
          </cell>
          <cell r="D110">
            <v>2336.8000000000002</v>
          </cell>
          <cell r="E110">
            <v>0</v>
          </cell>
          <cell r="F110">
            <v>0</v>
          </cell>
          <cell r="G110">
            <v>30.63</v>
          </cell>
          <cell r="H110">
            <v>10190.68</v>
          </cell>
          <cell r="I110">
            <v>0.05</v>
          </cell>
          <cell r="J110">
            <v>1449.6</v>
          </cell>
          <cell r="K110">
            <v>0</v>
          </cell>
          <cell r="L110">
            <v>0</v>
          </cell>
          <cell r="M110">
            <v>0</v>
          </cell>
          <cell r="N110">
            <v>30.63</v>
          </cell>
          <cell r="O110">
            <v>1480.28</v>
          </cell>
          <cell r="P110">
            <v>8710.4</v>
          </cell>
          <cell r="R110">
            <v>0</v>
          </cell>
          <cell r="S110">
            <v>40</v>
          </cell>
        </row>
        <row r="111">
          <cell r="A111" t="str">
            <v>180116052</v>
          </cell>
          <cell r="B111" t="str">
            <v xml:space="preserve">Cervantes Mendez Luis Gerardo </v>
          </cell>
          <cell r="C111">
            <v>7823.25</v>
          </cell>
          <cell r="D111">
            <v>2336.8000000000002</v>
          </cell>
          <cell r="E111">
            <v>0</v>
          </cell>
          <cell r="F111">
            <v>0</v>
          </cell>
          <cell r="G111">
            <v>30.63</v>
          </cell>
          <cell r="H111">
            <v>10190.68</v>
          </cell>
          <cell r="I111">
            <v>0.05</v>
          </cell>
          <cell r="J111">
            <v>1449.6</v>
          </cell>
          <cell r="K111">
            <v>0</v>
          </cell>
          <cell r="L111">
            <v>0</v>
          </cell>
          <cell r="M111">
            <v>0</v>
          </cell>
          <cell r="N111">
            <v>30.63</v>
          </cell>
          <cell r="O111">
            <v>1480.28</v>
          </cell>
          <cell r="P111">
            <v>8710.4</v>
          </cell>
          <cell r="R111">
            <v>0</v>
          </cell>
          <cell r="S111">
            <v>99</v>
          </cell>
        </row>
        <row r="112">
          <cell r="A112" t="str">
            <v>190816005</v>
          </cell>
          <cell r="B112" t="str">
            <v>Guadalajara Gutiérrez Norma</v>
          </cell>
          <cell r="C112">
            <v>10171.35</v>
          </cell>
          <cell r="D112">
            <v>3038.19</v>
          </cell>
          <cell r="E112">
            <v>0</v>
          </cell>
          <cell r="F112">
            <v>0</v>
          </cell>
          <cell r="G112">
            <v>44.67</v>
          </cell>
          <cell r="H112">
            <v>13254.21</v>
          </cell>
          <cell r="I112">
            <v>-0.03</v>
          </cell>
          <cell r="J112">
            <v>2100.9699999999998</v>
          </cell>
          <cell r="K112">
            <v>0</v>
          </cell>
          <cell r="L112">
            <v>0</v>
          </cell>
          <cell r="M112">
            <v>0</v>
          </cell>
          <cell r="N112">
            <v>44.67</v>
          </cell>
          <cell r="O112">
            <v>2145.61</v>
          </cell>
          <cell r="P112">
            <v>11108.6</v>
          </cell>
          <cell r="R112">
            <v>0</v>
          </cell>
          <cell r="S112">
            <v>40</v>
          </cell>
        </row>
        <row r="113">
          <cell r="A113" t="str">
            <v>201119001</v>
          </cell>
          <cell r="B113" t="str">
            <v>Castro Villegas Maria Lizbeth</v>
          </cell>
          <cell r="C113">
            <v>10171.35</v>
          </cell>
          <cell r="D113">
            <v>3038.19</v>
          </cell>
          <cell r="E113">
            <v>0</v>
          </cell>
          <cell r="F113">
            <v>0</v>
          </cell>
          <cell r="G113">
            <v>44.67</v>
          </cell>
          <cell r="H113">
            <v>13254.21</v>
          </cell>
          <cell r="I113">
            <v>0.17</v>
          </cell>
          <cell r="J113">
            <v>2100.9699999999998</v>
          </cell>
          <cell r="K113">
            <v>0</v>
          </cell>
          <cell r="L113">
            <v>0</v>
          </cell>
          <cell r="M113">
            <v>0</v>
          </cell>
          <cell r="N113">
            <v>44.67</v>
          </cell>
          <cell r="O113">
            <v>2145.81</v>
          </cell>
          <cell r="P113">
            <v>11108.4</v>
          </cell>
          <cell r="R113">
            <v>0</v>
          </cell>
          <cell r="S113">
            <v>40</v>
          </cell>
        </row>
        <row r="114">
          <cell r="A114" t="str">
            <v>231020011</v>
          </cell>
          <cell r="B114" t="str">
            <v>Murillo Andrade Ana Karen</v>
          </cell>
          <cell r="C114">
            <v>10171.35</v>
          </cell>
          <cell r="D114">
            <v>3038.19</v>
          </cell>
          <cell r="E114">
            <v>0</v>
          </cell>
          <cell r="F114">
            <v>0</v>
          </cell>
          <cell r="G114">
            <v>44.67</v>
          </cell>
          <cell r="H114">
            <v>13254.21</v>
          </cell>
          <cell r="I114">
            <v>0.17</v>
          </cell>
          <cell r="J114">
            <v>2100.9699999999998</v>
          </cell>
          <cell r="K114">
            <v>0</v>
          </cell>
          <cell r="L114">
            <v>0</v>
          </cell>
          <cell r="M114">
            <v>0</v>
          </cell>
          <cell r="N114">
            <v>44.67</v>
          </cell>
          <cell r="O114">
            <v>2145.81</v>
          </cell>
          <cell r="P114">
            <v>11108.4</v>
          </cell>
          <cell r="R114">
            <v>0</v>
          </cell>
          <cell r="S114">
            <v>40</v>
          </cell>
        </row>
        <row r="115">
          <cell r="A115" t="str">
            <v>231020012</v>
          </cell>
          <cell r="B115" t="str">
            <v>Ceballos Ortega Fernando</v>
          </cell>
          <cell r="C115">
            <v>7823.25</v>
          </cell>
          <cell r="D115">
            <v>2336.8000000000002</v>
          </cell>
          <cell r="E115">
            <v>0</v>
          </cell>
          <cell r="F115">
            <v>0</v>
          </cell>
          <cell r="G115">
            <v>30.63</v>
          </cell>
          <cell r="H115">
            <v>10190.68</v>
          </cell>
          <cell r="I115">
            <v>0.05</v>
          </cell>
          <cell r="J115">
            <v>1449.6</v>
          </cell>
          <cell r="K115">
            <v>0</v>
          </cell>
          <cell r="L115">
            <v>0</v>
          </cell>
          <cell r="M115">
            <v>0</v>
          </cell>
          <cell r="N115">
            <v>30.63</v>
          </cell>
          <cell r="O115">
            <v>1480.28</v>
          </cell>
          <cell r="P115">
            <v>8710.4</v>
          </cell>
          <cell r="R115">
            <v>0</v>
          </cell>
          <cell r="S115">
            <v>40</v>
          </cell>
        </row>
        <row r="116">
          <cell r="A116" t="str">
            <v>260121002</v>
          </cell>
          <cell r="B116" t="str">
            <v>Ortega Ramírez Merab</v>
          </cell>
          <cell r="C116">
            <v>7823.25</v>
          </cell>
          <cell r="D116">
            <v>2336.8000000000002</v>
          </cell>
          <cell r="E116">
            <v>0</v>
          </cell>
          <cell r="F116">
            <v>0</v>
          </cell>
          <cell r="G116">
            <v>30.63</v>
          </cell>
          <cell r="H116">
            <v>10190.68</v>
          </cell>
          <cell r="I116">
            <v>0.05</v>
          </cell>
          <cell r="J116">
            <v>1449.6</v>
          </cell>
          <cell r="K116">
            <v>0</v>
          </cell>
          <cell r="L116">
            <v>0</v>
          </cell>
          <cell r="M116">
            <v>0</v>
          </cell>
          <cell r="N116">
            <v>30.63</v>
          </cell>
          <cell r="O116">
            <v>1480.28</v>
          </cell>
          <cell r="P116">
            <v>8710.4</v>
          </cell>
          <cell r="R116">
            <v>0</v>
          </cell>
          <cell r="S116">
            <v>99</v>
          </cell>
        </row>
        <row r="117">
          <cell r="A117"/>
          <cell r="B117"/>
          <cell r="C117" t="str">
            <v xml:space="preserve">  -----------------------</v>
          </cell>
          <cell r="D117" t="str">
            <v xml:space="preserve">  -----------------------</v>
          </cell>
          <cell r="E117" t="str">
            <v xml:space="preserve">  -----------------------</v>
          </cell>
          <cell r="F117" t="str">
            <v xml:space="preserve">  -----------------------</v>
          </cell>
          <cell r="G117" t="str">
            <v xml:space="preserve">  -----------------------</v>
          </cell>
          <cell r="H117" t="str">
            <v xml:space="preserve">  -----------------------</v>
          </cell>
          <cell r="I117" t="str">
            <v xml:space="preserve">  -----------------------</v>
          </cell>
          <cell r="J117" t="str">
            <v xml:space="preserve">  -----------------------</v>
          </cell>
          <cell r="K117" t="str">
            <v xml:space="preserve">  -----------------------</v>
          </cell>
          <cell r="L117" t="str">
            <v xml:space="preserve">  -----------------------</v>
          </cell>
          <cell r="M117" t="str">
            <v xml:space="preserve">  -----------------------</v>
          </cell>
          <cell r="N117" t="str">
            <v xml:space="preserve">  -----------------------</v>
          </cell>
          <cell r="O117" t="str">
            <v xml:space="preserve">  -----------------------</v>
          </cell>
          <cell r="P117" t="str">
            <v xml:space="preserve">  -----------------------</v>
          </cell>
          <cell r="R117" t="str">
            <v xml:space="preserve">  -----------------------</v>
          </cell>
          <cell r="S117"/>
        </row>
        <row r="118">
          <cell r="A118" t="str">
            <v>Total Depto</v>
          </cell>
          <cell r="B118">
            <v>13</v>
          </cell>
          <cell r="C118">
            <v>108314.55000000002</v>
          </cell>
          <cell r="D118">
            <v>32353.549999999992</v>
          </cell>
          <cell r="E118">
            <v>126.77</v>
          </cell>
          <cell r="F118">
            <v>0</v>
          </cell>
          <cell r="G118">
            <v>437.76</v>
          </cell>
          <cell r="H118">
            <v>141232.62999999995</v>
          </cell>
          <cell r="I118">
            <v>0.60000000000000009</v>
          </cell>
          <cell r="J118">
            <v>20652.049999999996</v>
          </cell>
          <cell r="K118">
            <v>0</v>
          </cell>
          <cell r="L118">
            <v>0</v>
          </cell>
          <cell r="M118">
            <v>243.82</v>
          </cell>
          <cell r="N118">
            <v>437.76</v>
          </cell>
          <cell r="O118">
            <v>21334.23</v>
          </cell>
          <cell r="P118">
            <v>119898.39999999998</v>
          </cell>
          <cell r="R118">
            <v>117.05</v>
          </cell>
          <cell r="S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</row>
        <row r="120">
          <cell r="A120" t="str">
            <v>Departamento 15 Secretaría Técnica de Comisiones</v>
          </cell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</row>
        <row r="121">
          <cell r="A121" t="str">
            <v>010820029</v>
          </cell>
          <cell r="B121" t="str">
            <v>Rodríguez Galván Vivecka</v>
          </cell>
          <cell r="C121">
            <v>7823.25</v>
          </cell>
          <cell r="D121">
            <v>2336.8000000000002</v>
          </cell>
          <cell r="E121">
            <v>0</v>
          </cell>
          <cell r="F121">
            <v>0</v>
          </cell>
          <cell r="G121">
            <v>30.63</v>
          </cell>
          <cell r="H121">
            <v>10190.68</v>
          </cell>
          <cell r="I121">
            <v>0.05</v>
          </cell>
          <cell r="J121">
            <v>1449.6</v>
          </cell>
          <cell r="K121">
            <v>0</v>
          </cell>
          <cell r="L121">
            <v>0</v>
          </cell>
          <cell r="M121">
            <v>0</v>
          </cell>
          <cell r="N121">
            <v>30.63</v>
          </cell>
          <cell r="O121">
            <v>1480.28</v>
          </cell>
          <cell r="P121">
            <v>8710.4</v>
          </cell>
          <cell r="R121">
            <v>0</v>
          </cell>
          <cell r="S121">
            <v>99</v>
          </cell>
        </row>
        <row r="122">
          <cell r="A122" t="str">
            <v>010820030</v>
          </cell>
          <cell r="B122" t="str">
            <v>Jaureguí Navarro Susana Rocío</v>
          </cell>
          <cell r="C122">
            <v>7823.25</v>
          </cell>
          <cell r="D122">
            <v>2336.8000000000002</v>
          </cell>
          <cell r="E122">
            <v>0</v>
          </cell>
          <cell r="F122">
            <v>0</v>
          </cell>
          <cell r="G122">
            <v>30.63</v>
          </cell>
          <cell r="H122">
            <v>10190.68</v>
          </cell>
          <cell r="I122">
            <v>0.05</v>
          </cell>
          <cell r="J122">
            <v>1449.6</v>
          </cell>
          <cell r="K122">
            <v>0</v>
          </cell>
          <cell r="L122">
            <v>0</v>
          </cell>
          <cell r="M122">
            <v>0</v>
          </cell>
          <cell r="N122">
            <v>30.63</v>
          </cell>
          <cell r="O122">
            <v>1480.28</v>
          </cell>
          <cell r="P122">
            <v>8710.4</v>
          </cell>
          <cell r="R122">
            <v>0</v>
          </cell>
          <cell r="S122">
            <v>40</v>
          </cell>
        </row>
        <row r="123">
          <cell r="A123" t="str">
            <v>010820031</v>
          </cell>
          <cell r="B123" t="str">
            <v>Flores Lomelí Mauricio</v>
          </cell>
          <cell r="C123">
            <v>7823.25</v>
          </cell>
          <cell r="D123">
            <v>2336.8000000000002</v>
          </cell>
          <cell r="E123">
            <v>0</v>
          </cell>
          <cell r="F123">
            <v>0</v>
          </cell>
          <cell r="G123">
            <v>30.63</v>
          </cell>
          <cell r="H123">
            <v>10190.68</v>
          </cell>
          <cell r="I123">
            <v>0.05</v>
          </cell>
          <cell r="J123">
            <v>1449.6</v>
          </cell>
          <cell r="K123">
            <v>0</v>
          </cell>
          <cell r="L123">
            <v>0</v>
          </cell>
          <cell r="M123">
            <v>0</v>
          </cell>
          <cell r="N123">
            <v>30.63</v>
          </cell>
          <cell r="O123">
            <v>1480.28</v>
          </cell>
          <cell r="P123">
            <v>8710.4</v>
          </cell>
          <cell r="R123">
            <v>0</v>
          </cell>
          <cell r="S123">
            <v>40</v>
          </cell>
        </row>
        <row r="124">
          <cell r="A124" t="str">
            <v>160121001</v>
          </cell>
          <cell r="B124" t="str">
            <v>Chávez  Ramírez Beatriz</v>
          </cell>
          <cell r="C124">
            <v>7823.25</v>
          </cell>
          <cell r="D124">
            <v>2336.8000000000002</v>
          </cell>
          <cell r="E124">
            <v>0</v>
          </cell>
          <cell r="F124">
            <v>0</v>
          </cell>
          <cell r="G124">
            <v>30.63</v>
          </cell>
          <cell r="H124">
            <v>10190.68</v>
          </cell>
          <cell r="I124">
            <v>0.05</v>
          </cell>
          <cell r="J124">
            <v>1449.6</v>
          </cell>
          <cell r="K124">
            <v>0</v>
          </cell>
          <cell r="L124">
            <v>0</v>
          </cell>
          <cell r="M124">
            <v>0</v>
          </cell>
          <cell r="N124">
            <v>30.63</v>
          </cell>
          <cell r="O124">
            <v>1480.28</v>
          </cell>
          <cell r="P124">
            <v>8710.4</v>
          </cell>
          <cell r="R124">
            <v>0</v>
          </cell>
          <cell r="S124">
            <v>40</v>
          </cell>
        </row>
        <row r="125">
          <cell r="A125" t="str">
            <v>180101030</v>
          </cell>
          <cell r="B125" t="str">
            <v>Ruíz Benítez Carolina</v>
          </cell>
          <cell r="C125">
            <v>10171.35</v>
          </cell>
          <cell r="D125">
            <v>3038.19</v>
          </cell>
          <cell r="E125">
            <v>0</v>
          </cell>
          <cell r="F125">
            <v>0</v>
          </cell>
          <cell r="G125">
            <v>44.67</v>
          </cell>
          <cell r="H125">
            <v>13254.21</v>
          </cell>
          <cell r="I125">
            <v>0.17</v>
          </cell>
          <cell r="J125">
            <v>2100.9699999999998</v>
          </cell>
          <cell r="K125">
            <v>0</v>
          </cell>
          <cell r="L125">
            <v>0</v>
          </cell>
          <cell r="M125">
            <v>0</v>
          </cell>
          <cell r="N125">
            <v>44.67</v>
          </cell>
          <cell r="O125">
            <v>2145.81</v>
          </cell>
          <cell r="P125">
            <v>11108.4</v>
          </cell>
          <cell r="R125">
            <v>0</v>
          </cell>
          <cell r="S125">
            <v>99</v>
          </cell>
        </row>
        <row r="126">
          <cell r="A126" t="str">
            <v>201101003</v>
          </cell>
          <cell r="B126" t="str">
            <v>Sánchez Sánchez Karla Mayte</v>
          </cell>
          <cell r="C126">
            <v>10171.35</v>
          </cell>
          <cell r="D126">
            <v>3038.19</v>
          </cell>
          <cell r="E126">
            <v>0</v>
          </cell>
          <cell r="F126">
            <v>0</v>
          </cell>
          <cell r="G126">
            <v>44.67</v>
          </cell>
          <cell r="H126">
            <v>13254.21</v>
          </cell>
          <cell r="I126">
            <v>-0.03</v>
          </cell>
          <cell r="J126">
            <v>2100.9699999999998</v>
          </cell>
          <cell r="K126">
            <v>0</v>
          </cell>
          <cell r="L126">
            <v>0</v>
          </cell>
          <cell r="M126">
            <v>0</v>
          </cell>
          <cell r="N126">
            <v>44.67</v>
          </cell>
          <cell r="O126">
            <v>2145.61</v>
          </cell>
          <cell r="P126">
            <v>11108.6</v>
          </cell>
          <cell r="R126">
            <v>0</v>
          </cell>
          <cell r="S126">
            <v>40</v>
          </cell>
        </row>
        <row r="127">
          <cell r="A127"/>
          <cell r="B127"/>
          <cell r="C127" t="str">
            <v xml:space="preserve">  -----------------------</v>
          </cell>
          <cell r="D127" t="str">
            <v xml:space="preserve">  -----------------------</v>
          </cell>
          <cell r="E127" t="str">
            <v xml:space="preserve">  -----------------------</v>
          </cell>
          <cell r="F127" t="str">
            <v xml:space="preserve">  -----------------------</v>
          </cell>
          <cell r="G127" t="str">
            <v xml:space="preserve">  -----------------------</v>
          </cell>
          <cell r="H127" t="str">
            <v xml:space="preserve">  -----------------------</v>
          </cell>
          <cell r="I127" t="str">
            <v xml:space="preserve">  -----------------------</v>
          </cell>
          <cell r="J127" t="str">
            <v xml:space="preserve">  -----------------------</v>
          </cell>
          <cell r="K127" t="str">
            <v xml:space="preserve">  -----------------------</v>
          </cell>
          <cell r="L127" t="str">
            <v xml:space="preserve">  -----------------------</v>
          </cell>
          <cell r="M127" t="str">
            <v xml:space="preserve">  -----------------------</v>
          </cell>
          <cell r="N127" t="str">
            <v xml:space="preserve">  -----------------------</v>
          </cell>
          <cell r="O127" t="str">
            <v xml:space="preserve">  -----------------------</v>
          </cell>
          <cell r="P127" t="str">
            <v xml:space="preserve">  -----------------------</v>
          </cell>
          <cell r="R127" t="str">
            <v xml:space="preserve">  -----------------------</v>
          </cell>
          <cell r="S127"/>
        </row>
        <row r="128">
          <cell r="A128" t="str">
            <v>Total Depto</v>
          </cell>
          <cell r="B128">
            <v>6</v>
          </cell>
          <cell r="C128">
            <v>51635.7</v>
          </cell>
          <cell r="D128">
            <v>15423.58</v>
          </cell>
          <cell r="E128">
            <v>0</v>
          </cell>
          <cell r="F128">
            <v>0</v>
          </cell>
          <cell r="G128">
            <v>211.86</v>
          </cell>
          <cell r="H128">
            <v>67271.14</v>
          </cell>
          <cell r="I128">
            <v>0.34</v>
          </cell>
          <cell r="J128">
            <v>10000.34</v>
          </cell>
          <cell r="K128">
            <v>0</v>
          </cell>
          <cell r="L128">
            <v>0</v>
          </cell>
          <cell r="M128">
            <v>0</v>
          </cell>
          <cell r="N128">
            <v>211.86</v>
          </cell>
          <cell r="O128">
            <v>10212.540000000001</v>
          </cell>
          <cell r="P128">
            <v>57058.6</v>
          </cell>
          <cell r="R128">
            <v>0</v>
          </cell>
          <cell r="S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</row>
        <row r="130">
          <cell r="A130" t="str">
            <v>Departamento 16 Unidad Técnica de Fiscalización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</row>
        <row r="131">
          <cell r="A131" t="str">
            <v>010820023</v>
          </cell>
          <cell r="B131" t="str">
            <v>Melo Alcalá Lizette</v>
          </cell>
          <cell r="C131">
            <v>10171.35</v>
          </cell>
          <cell r="D131">
            <v>3038.19</v>
          </cell>
          <cell r="E131">
            <v>0</v>
          </cell>
          <cell r="F131">
            <v>0</v>
          </cell>
          <cell r="G131">
            <v>44.67</v>
          </cell>
          <cell r="H131">
            <v>13254.21</v>
          </cell>
          <cell r="I131">
            <v>-0.03</v>
          </cell>
          <cell r="J131">
            <v>2100.9699999999998</v>
          </cell>
          <cell r="K131">
            <v>0</v>
          </cell>
          <cell r="L131">
            <v>0</v>
          </cell>
          <cell r="M131">
            <v>0</v>
          </cell>
          <cell r="N131">
            <v>44.67</v>
          </cell>
          <cell r="O131">
            <v>2145.61</v>
          </cell>
          <cell r="P131">
            <v>11108.6</v>
          </cell>
          <cell r="R131">
            <v>0</v>
          </cell>
          <cell r="S131">
            <v>99</v>
          </cell>
        </row>
        <row r="132">
          <cell r="A132" t="str">
            <v>160121020</v>
          </cell>
          <cell r="B132" t="str">
            <v>Lopez Rosas Rafaela Margarita</v>
          </cell>
          <cell r="C132">
            <v>7823.25</v>
          </cell>
          <cell r="D132">
            <v>2336.8000000000002</v>
          </cell>
          <cell r="E132">
            <v>0</v>
          </cell>
          <cell r="F132">
            <v>0</v>
          </cell>
          <cell r="G132">
            <v>30.63</v>
          </cell>
          <cell r="H132">
            <v>10190.68</v>
          </cell>
          <cell r="I132">
            <v>0.05</v>
          </cell>
          <cell r="J132">
            <v>1449.6</v>
          </cell>
          <cell r="K132">
            <v>0</v>
          </cell>
          <cell r="L132">
            <v>0</v>
          </cell>
          <cell r="M132">
            <v>0</v>
          </cell>
          <cell r="N132">
            <v>30.63</v>
          </cell>
          <cell r="O132">
            <v>1480.28</v>
          </cell>
          <cell r="P132">
            <v>8710.4</v>
          </cell>
          <cell r="R132">
            <v>0</v>
          </cell>
          <cell r="S132">
            <v>99</v>
          </cell>
        </row>
        <row r="133">
          <cell r="A133" t="str">
            <v>180101029</v>
          </cell>
          <cell r="B133" t="str">
            <v>González Hernández Miriam Del Rocío</v>
          </cell>
          <cell r="C133">
            <v>10171.35</v>
          </cell>
          <cell r="D133">
            <v>3038.19</v>
          </cell>
          <cell r="E133">
            <v>0</v>
          </cell>
          <cell r="F133">
            <v>0</v>
          </cell>
          <cell r="G133">
            <v>44.67</v>
          </cell>
          <cell r="H133">
            <v>13254.21</v>
          </cell>
          <cell r="I133">
            <v>-0.03</v>
          </cell>
          <cell r="J133">
            <v>2100.9699999999998</v>
          </cell>
          <cell r="K133">
            <v>0</v>
          </cell>
          <cell r="L133">
            <v>0</v>
          </cell>
          <cell r="M133">
            <v>0</v>
          </cell>
          <cell r="N133">
            <v>44.67</v>
          </cell>
          <cell r="O133">
            <v>2145.61</v>
          </cell>
          <cell r="P133">
            <v>11108.6</v>
          </cell>
          <cell r="R133">
            <v>0</v>
          </cell>
          <cell r="S133">
            <v>99</v>
          </cell>
        </row>
        <row r="134">
          <cell r="A134" t="str">
            <v>190816001</v>
          </cell>
          <cell r="B134" t="str">
            <v>Macias Gallegos Liliana Ibeth</v>
          </cell>
          <cell r="C134">
            <v>10171.35</v>
          </cell>
          <cell r="D134">
            <v>3038.19</v>
          </cell>
          <cell r="E134">
            <v>0</v>
          </cell>
          <cell r="F134">
            <v>0</v>
          </cell>
          <cell r="G134">
            <v>44.67</v>
          </cell>
          <cell r="H134">
            <v>13254.21</v>
          </cell>
          <cell r="I134">
            <v>-0.03</v>
          </cell>
          <cell r="J134">
            <v>2100.9699999999998</v>
          </cell>
          <cell r="K134">
            <v>0</v>
          </cell>
          <cell r="L134">
            <v>0</v>
          </cell>
          <cell r="M134">
            <v>0</v>
          </cell>
          <cell r="N134">
            <v>44.67</v>
          </cell>
          <cell r="O134">
            <v>2145.61</v>
          </cell>
          <cell r="P134">
            <v>11108.6</v>
          </cell>
          <cell r="R134">
            <v>0</v>
          </cell>
          <cell r="S134">
            <v>99</v>
          </cell>
        </row>
        <row r="135">
          <cell r="A135" t="str">
            <v>231020009</v>
          </cell>
          <cell r="B135" t="str">
            <v>Juárez Novoa Luis Ricardo</v>
          </cell>
          <cell r="C135">
            <v>7823.25</v>
          </cell>
          <cell r="D135">
            <v>2336.8000000000002</v>
          </cell>
          <cell r="E135">
            <v>0</v>
          </cell>
          <cell r="F135">
            <v>0</v>
          </cell>
          <cell r="G135">
            <v>30.63</v>
          </cell>
          <cell r="H135">
            <v>10190.68</v>
          </cell>
          <cell r="I135">
            <v>0.05</v>
          </cell>
          <cell r="J135">
            <v>1449.6</v>
          </cell>
          <cell r="K135">
            <v>0</v>
          </cell>
          <cell r="L135">
            <v>0</v>
          </cell>
          <cell r="M135">
            <v>0</v>
          </cell>
          <cell r="N135">
            <v>30.63</v>
          </cell>
          <cell r="O135">
            <v>1480.28</v>
          </cell>
          <cell r="P135">
            <v>8710.4</v>
          </cell>
          <cell r="R135">
            <v>0</v>
          </cell>
          <cell r="S135">
            <v>40</v>
          </cell>
        </row>
        <row r="136">
          <cell r="A136"/>
          <cell r="B136"/>
          <cell r="C136" t="str">
            <v xml:space="preserve">  -----------------------</v>
          </cell>
          <cell r="D136" t="str">
            <v xml:space="preserve">  -----------------------</v>
          </cell>
          <cell r="E136" t="str">
            <v xml:space="preserve">  -----------------------</v>
          </cell>
          <cell r="F136" t="str">
            <v xml:space="preserve">  -----------------------</v>
          </cell>
          <cell r="G136" t="str">
            <v xml:space="preserve">  -----------------------</v>
          </cell>
          <cell r="H136" t="str">
            <v xml:space="preserve">  -----------------------</v>
          </cell>
          <cell r="I136" t="str">
            <v xml:space="preserve">  -----------------------</v>
          </cell>
          <cell r="J136" t="str">
            <v xml:space="preserve">  -----------------------</v>
          </cell>
          <cell r="K136" t="str">
            <v xml:space="preserve">  -----------------------</v>
          </cell>
          <cell r="L136" t="str">
            <v xml:space="preserve">  -----------------------</v>
          </cell>
          <cell r="M136" t="str">
            <v xml:space="preserve">  -----------------------</v>
          </cell>
          <cell r="N136" t="str">
            <v xml:space="preserve">  -----------------------</v>
          </cell>
          <cell r="O136" t="str">
            <v xml:space="preserve">  -----------------------</v>
          </cell>
          <cell r="P136" t="str">
            <v xml:space="preserve">  -----------------------</v>
          </cell>
          <cell r="R136" t="str">
            <v xml:space="preserve">  -----------------------</v>
          </cell>
          <cell r="S136"/>
        </row>
        <row r="137">
          <cell r="A137" t="str">
            <v>Total Depto</v>
          </cell>
          <cell r="B137">
            <v>5</v>
          </cell>
          <cell r="C137">
            <v>46160.55</v>
          </cell>
          <cell r="D137">
            <v>13788.17</v>
          </cell>
          <cell r="E137">
            <v>0</v>
          </cell>
          <cell r="F137">
            <v>0</v>
          </cell>
          <cell r="G137">
            <v>195.27</v>
          </cell>
          <cell r="H137">
            <v>60143.99</v>
          </cell>
          <cell r="I137">
            <v>0.01</v>
          </cell>
          <cell r="J137">
            <v>9202.11</v>
          </cell>
          <cell r="K137">
            <v>0</v>
          </cell>
          <cell r="L137">
            <v>0</v>
          </cell>
          <cell r="M137">
            <v>0</v>
          </cell>
          <cell r="N137">
            <v>195.27</v>
          </cell>
          <cell r="O137">
            <v>9397.39</v>
          </cell>
          <cell r="P137">
            <v>50746.6</v>
          </cell>
          <cell r="R137">
            <v>0</v>
          </cell>
          <cell r="S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</row>
        <row r="139">
          <cell r="A139" t="str">
            <v>Departamento 21 Dirección de Informática</v>
          </cell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</row>
        <row r="140">
          <cell r="A140" t="str">
            <v>010121003</v>
          </cell>
          <cell r="B140" t="str">
            <v>Baltierra Conchas Paula</v>
          </cell>
          <cell r="C140">
            <v>10171.35</v>
          </cell>
          <cell r="D140">
            <v>3038.19</v>
          </cell>
          <cell r="E140">
            <v>0</v>
          </cell>
          <cell r="F140">
            <v>0</v>
          </cell>
          <cell r="G140">
            <v>44.67</v>
          </cell>
          <cell r="H140">
            <v>13254.21</v>
          </cell>
          <cell r="I140">
            <v>-0.03</v>
          </cell>
          <cell r="J140">
            <v>2100.9699999999998</v>
          </cell>
          <cell r="K140">
            <v>0</v>
          </cell>
          <cell r="L140">
            <v>0</v>
          </cell>
          <cell r="M140">
            <v>0</v>
          </cell>
          <cell r="N140">
            <v>44.67</v>
          </cell>
          <cell r="O140">
            <v>2145.61</v>
          </cell>
          <cell r="P140">
            <v>11108.6</v>
          </cell>
          <cell r="R140">
            <v>0</v>
          </cell>
          <cell r="S140">
            <v>40</v>
          </cell>
        </row>
        <row r="141">
          <cell r="A141" t="str">
            <v>010121004</v>
          </cell>
          <cell r="B141" t="str">
            <v>Hijar Arreola Jose Antonio</v>
          </cell>
          <cell r="C141">
            <v>10171.35</v>
          </cell>
          <cell r="D141">
            <v>3038.19</v>
          </cell>
          <cell r="E141">
            <v>0</v>
          </cell>
          <cell r="F141">
            <v>0</v>
          </cell>
          <cell r="G141">
            <v>44.67</v>
          </cell>
          <cell r="H141">
            <v>13254.21</v>
          </cell>
          <cell r="I141">
            <v>-0.03</v>
          </cell>
          <cell r="J141">
            <v>2100.9699999999998</v>
          </cell>
          <cell r="K141">
            <v>0</v>
          </cell>
          <cell r="L141">
            <v>0</v>
          </cell>
          <cell r="M141">
            <v>0</v>
          </cell>
          <cell r="N141">
            <v>44.67</v>
          </cell>
          <cell r="O141">
            <v>2145.61</v>
          </cell>
          <cell r="P141">
            <v>11108.6</v>
          </cell>
          <cell r="R141">
            <v>0</v>
          </cell>
          <cell r="S141">
            <v>99</v>
          </cell>
        </row>
        <row r="142">
          <cell r="A142" t="str">
            <v>010121005</v>
          </cell>
          <cell r="B142" t="str">
            <v>Beltran Zamora Itza Nonatzin</v>
          </cell>
          <cell r="C142">
            <v>10171.35</v>
          </cell>
          <cell r="D142">
            <v>3038.19</v>
          </cell>
          <cell r="E142">
            <v>0</v>
          </cell>
          <cell r="F142">
            <v>0</v>
          </cell>
          <cell r="G142">
            <v>44.67</v>
          </cell>
          <cell r="H142">
            <v>13254.21</v>
          </cell>
          <cell r="I142">
            <v>-0.03</v>
          </cell>
          <cell r="J142">
            <v>2100.9699999999998</v>
          </cell>
          <cell r="K142">
            <v>0</v>
          </cell>
          <cell r="L142">
            <v>0</v>
          </cell>
          <cell r="M142">
            <v>0</v>
          </cell>
          <cell r="N142">
            <v>44.67</v>
          </cell>
          <cell r="O142">
            <v>2145.61</v>
          </cell>
          <cell r="P142">
            <v>11108.6</v>
          </cell>
          <cell r="R142">
            <v>0</v>
          </cell>
          <cell r="S142">
            <v>99</v>
          </cell>
        </row>
        <row r="143">
          <cell r="A143" t="str">
            <v>010121006</v>
          </cell>
          <cell r="B143" t="str">
            <v>Hernández Hernández Ruth Celina</v>
          </cell>
          <cell r="C143">
            <v>10171.35</v>
          </cell>
          <cell r="D143">
            <v>3038.19</v>
          </cell>
          <cell r="E143">
            <v>0</v>
          </cell>
          <cell r="F143">
            <v>0</v>
          </cell>
          <cell r="G143">
            <v>44.67</v>
          </cell>
          <cell r="H143">
            <v>13254.21</v>
          </cell>
          <cell r="I143">
            <v>-0.03</v>
          </cell>
          <cell r="J143">
            <v>2100.9699999999998</v>
          </cell>
          <cell r="K143">
            <v>0</v>
          </cell>
          <cell r="L143">
            <v>0</v>
          </cell>
          <cell r="M143">
            <v>0</v>
          </cell>
          <cell r="N143">
            <v>44.67</v>
          </cell>
          <cell r="O143">
            <v>2145.61</v>
          </cell>
          <cell r="P143">
            <v>11108.6</v>
          </cell>
          <cell r="R143">
            <v>0</v>
          </cell>
          <cell r="S143">
            <v>40</v>
          </cell>
        </row>
        <row r="144">
          <cell r="A144" t="str">
            <v>010121007</v>
          </cell>
          <cell r="B144" t="str">
            <v>Camacho Gasca Ana Mildred</v>
          </cell>
          <cell r="C144">
            <v>10171.35</v>
          </cell>
          <cell r="D144">
            <v>3038.19</v>
          </cell>
          <cell r="E144">
            <v>0</v>
          </cell>
          <cell r="F144">
            <v>0</v>
          </cell>
          <cell r="G144">
            <v>44.67</v>
          </cell>
          <cell r="H144">
            <v>13254.21</v>
          </cell>
          <cell r="I144">
            <v>-0.03</v>
          </cell>
          <cell r="J144">
            <v>2100.9699999999998</v>
          </cell>
          <cell r="K144">
            <v>0</v>
          </cell>
          <cell r="L144">
            <v>0</v>
          </cell>
          <cell r="M144">
            <v>0</v>
          </cell>
          <cell r="N144">
            <v>44.67</v>
          </cell>
          <cell r="O144">
            <v>2145.61</v>
          </cell>
          <cell r="P144">
            <v>11108.6</v>
          </cell>
          <cell r="R144">
            <v>0</v>
          </cell>
          <cell r="S144">
            <v>40</v>
          </cell>
        </row>
        <row r="145">
          <cell r="A145" t="str">
            <v>010121008</v>
          </cell>
          <cell r="B145" t="str">
            <v>Nápoles López Julio Cesar</v>
          </cell>
          <cell r="C145">
            <v>10171.35</v>
          </cell>
          <cell r="D145">
            <v>3038.19</v>
          </cell>
          <cell r="E145">
            <v>0</v>
          </cell>
          <cell r="F145">
            <v>0</v>
          </cell>
          <cell r="G145">
            <v>44.67</v>
          </cell>
          <cell r="H145">
            <v>13254.21</v>
          </cell>
          <cell r="I145">
            <v>-0.03</v>
          </cell>
          <cell r="J145">
            <v>2100.9699999999998</v>
          </cell>
          <cell r="K145">
            <v>0</v>
          </cell>
          <cell r="L145">
            <v>0</v>
          </cell>
          <cell r="M145">
            <v>0</v>
          </cell>
          <cell r="N145">
            <v>44.67</v>
          </cell>
          <cell r="O145">
            <v>2145.61</v>
          </cell>
          <cell r="P145">
            <v>11108.6</v>
          </cell>
          <cell r="R145">
            <v>0</v>
          </cell>
          <cell r="S145">
            <v>40</v>
          </cell>
        </row>
        <row r="146">
          <cell r="A146" t="str">
            <v>010121009</v>
          </cell>
          <cell r="B146" t="str">
            <v>Cárdenas Gándara Daniel</v>
          </cell>
          <cell r="C146">
            <v>10171.35</v>
          </cell>
          <cell r="D146">
            <v>3038.19</v>
          </cell>
          <cell r="E146">
            <v>0</v>
          </cell>
          <cell r="F146">
            <v>0</v>
          </cell>
          <cell r="G146">
            <v>44.67</v>
          </cell>
          <cell r="H146">
            <v>13254.21</v>
          </cell>
          <cell r="I146">
            <v>-0.03</v>
          </cell>
          <cell r="J146">
            <v>2100.9699999999998</v>
          </cell>
          <cell r="K146">
            <v>0</v>
          </cell>
          <cell r="L146">
            <v>0</v>
          </cell>
          <cell r="M146">
            <v>0</v>
          </cell>
          <cell r="N146">
            <v>44.67</v>
          </cell>
          <cell r="O146">
            <v>2145.61</v>
          </cell>
          <cell r="P146">
            <v>11108.6</v>
          </cell>
          <cell r="R146">
            <v>0</v>
          </cell>
          <cell r="S146">
            <v>99</v>
          </cell>
        </row>
        <row r="147">
          <cell r="A147" t="str">
            <v>010121010</v>
          </cell>
          <cell r="B147" t="str">
            <v>Hernández Quiroz Tania Lizeth</v>
          </cell>
          <cell r="C147">
            <v>10171.35</v>
          </cell>
          <cell r="D147">
            <v>3038.19</v>
          </cell>
          <cell r="E147">
            <v>0</v>
          </cell>
          <cell r="F147">
            <v>0</v>
          </cell>
          <cell r="G147">
            <v>44.67</v>
          </cell>
          <cell r="H147">
            <v>13254.21</v>
          </cell>
          <cell r="I147">
            <v>-0.03</v>
          </cell>
          <cell r="J147">
            <v>2100.9699999999998</v>
          </cell>
          <cell r="K147">
            <v>0</v>
          </cell>
          <cell r="L147">
            <v>0</v>
          </cell>
          <cell r="M147">
            <v>0</v>
          </cell>
          <cell r="N147">
            <v>44.67</v>
          </cell>
          <cell r="O147">
            <v>2145.61</v>
          </cell>
          <cell r="P147">
            <v>11108.6</v>
          </cell>
          <cell r="R147">
            <v>0</v>
          </cell>
          <cell r="S147">
            <v>40</v>
          </cell>
        </row>
        <row r="148">
          <cell r="A148" t="str">
            <v>010121011</v>
          </cell>
          <cell r="B148" t="str">
            <v>Delgado Rios Jesús Alejandro</v>
          </cell>
          <cell r="C148">
            <v>10171.35</v>
          </cell>
          <cell r="D148">
            <v>3038.19</v>
          </cell>
          <cell r="E148">
            <v>0</v>
          </cell>
          <cell r="F148">
            <v>0</v>
          </cell>
          <cell r="G148">
            <v>44.67</v>
          </cell>
          <cell r="H148">
            <v>13254.21</v>
          </cell>
          <cell r="I148">
            <v>-0.03</v>
          </cell>
          <cell r="J148">
            <v>2100.9699999999998</v>
          </cell>
          <cell r="K148">
            <v>0</v>
          </cell>
          <cell r="L148">
            <v>0</v>
          </cell>
          <cell r="M148">
            <v>0</v>
          </cell>
          <cell r="N148">
            <v>44.67</v>
          </cell>
          <cell r="O148">
            <v>2145.61</v>
          </cell>
          <cell r="P148">
            <v>11108.6</v>
          </cell>
          <cell r="R148">
            <v>0</v>
          </cell>
          <cell r="S148">
            <v>99</v>
          </cell>
        </row>
        <row r="149">
          <cell r="A149" t="str">
            <v>010121012</v>
          </cell>
          <cell r="B149" t="str">
            <v>Hernández Briseño Luz Del Carmén</v>
          </cell>
          <cell r="C149">
            <v>10171.35</v>
          </cell>
          <cell r="D149">
            <v>3038.19</v>
          </cell>
          <cell r="E149">
            <v>0</v>
          </cell>
          <cell r="F149">
            <v>0</v>
          </cell>
          <cell r="G149">
            <v>44.67</v>
          </cell>
          <cell r="H149">
            <v>13254.21</v>
          </cell>
          <cell r="I149">
            <v>-0.03</v>
          </cell>
          <cell r="J149">
            <v>2100.9699999999998</v>
          </cell>
          <cell r="K149">
            <v>0</v>
          </cell>
          <cell r="L149">
            <v>0</v>
          </cell>
          <cell r="M149">
            <v>0</v>
          </cell>
          <cell r="N149">
            <v>44.67</v>
          </cell>
          <cell r="O149">
            <v>2145.61</v>
          </cell>
          <cell r="P149">
            <v>11108.6</v>
          </cell>
          <cell r="R149">
            <v>0</v>
          </cell>
          <cell r="S149">
            <v>40</v>
          </cell>
        </row>
        <row r="150">
          <cell r="A150" t="str">
            <v>010121013</v>
          </cell>
          <cell r="B150" t="str">
            <v>Dumaine Tirado Jesús Alberto</v>
          </cell>
          <cell r="C150">
            <v>10171.35</v>
          </cell>
          <cell r="D150">
            <v>3038.19</v>
          </cell>
          <cell r="E150">
            <v>0</v>
          </cell>
          <cell r="F150">
            <v>0</v>
          </cell>
          <cell r="G150">
            <v>44.67</v>
          </cell>
          <cell r="H150">
            <v>13254.21</v>
          </cell>
          <cell r="I150">
            <v>-0.03</v>
          </cell>
          <cell r="J150">
            <v>2100.9699999999998</v>
          </cell>
          <cell r="K150">
            <v>0</v>
          </cell>
          <cell r="L150">
            <v>0</v>
          </cell>
          <cell r="M150">
            <v>0</v>
          </cell>
          <cell r="N150">
            <v>44.67</v>
          </cell>
          <cell r="O150">
            <v>2145.61</v>
          </cell>
          <cell r="P150">
            <v>11108.6</v>
          </cell>
          <cell r="R150">
            <v>0</v>
          </cell>
          <cell r="S150">
            <v>40</v>
          </cell>
        </row>
        <row r="151">
          <cell r="A151" t="str">
            <v>010121014</v>
          </cell>
          <cell r="B151" t="str">
            <v>Lara Bejines Juan José</v>
          </cell>
          <cell r="C151">
            <v>10171.35</v>
          </cell>
          <cell r="D151">
            <v>3038.19</v>
          </cell>
          <cell r="E151">
            <v>0</v>
          </cell>
          <cell r="F151">
            <v>0</v>
          </cell>
          <cell r="G151">
            <v>44.67</v>
          </cell>
          <cell r="H151">
            <v>13254.21</v>
          </cell>
          <cell r="I151">
            <v>-0.03</v>
          </cell>
          <cell r="J151">
            <v>2100.9699999999998</v>
          </cell>
          <cell r="K151">
            <v>0</v>
          </cell>
          <cell r="L151">
            <v>0</v>
          </cell>
          <cell r="M151">
            <v>0</v>
          </cell>
          <cell r="N151">
            <v>44.67</v>
          </cell>
          <cell r="O151">
            <v>2145.61</v>
          </cell>
          <cell r="P151">
            <v>11108.6</v>
          </cell>
          <cell r="R151">
            <v>0</v>
          </cell>
          <cell r="S151">
            <v>40</v>
          </cell>
        </row>
        <row r="152">
          <cell r="A152" t="str">
            <v>010121015</v>
          </cell>
          <cell r="B152" t="str">
            <v>Avila Cervantes Brian Alejandro</v>
          </cell>
          <cell r="C152">
            <v>10171.35</v>
          </cell>
          <cell r="D152">
            <v>3038.19</v>
          </cell>
          <cell r="E152">
            <v>0</v>
          </cell>
          <cell r="F152">
            <v>0</v>
          </cell>
          <cell r="G152">
            <v>44.67</v>
          </cell>
          <cell r="H152">
            <v>13254.21</v>
          </cell>
          <cell r="I152">
            <v>-0.03</v>
          </cell>
          <cell r="J152">
            <v>2100.9699999999998</v>
          </cell>
          <cell r="K152">
            <v>0</v>
          </cell>
          <cell r="L152">
            <v>0</v>
          </cell>
          <cell r="M152">
            <v>0</v>
          </cell>
          <cell r="N152">
            <v>44.67</v>
          </cell>
          <cell r="O152">
            <v>2145.61</v>
          </cell>
          <cell r="P152">
            <v>11108.6</v>
          </cell>
          <cell r="R152">
            <v>0</v>
          </cell>
          <cell r="S152">
            <v>40</v>
          </cell>
        </row>
        <row r="153">
          <cell r="A153" t="str">
            <v>010121016</v>
          </cell>
          <cell r="B153" t="str">
            <v>Meza Jauregui Cristopher Eduardo</v>
          </cell>
          <cell r="C153">
            <v>10171.35</v>
          </cell>
          <cell r="D153">
            <v>3038.19</v>
          </cell>
          <cell r="E153">
            <v>0</v>
          </cell>
          <cell r="F153">
            <v>0</v>
          </cell>
          <cell r="G153">
            <v>44.67</v>
          </cell>
          <cell r="H153">
            <v>13254.21</v>
          </cell>
          <cell r="I153">
            <v>-0.03</v>
          </cell>
          <cell r="J153">
            <v>2100.9699999999998</v>
          </cell>
          <cell r="K153">
            <v>0</v>
          </cell>
          <cell r="L153">
            <v>0</v>
          </cell>
          <cell r="M153">
            <v>0</v>
          </cell>
          <cell r="N153">
            <v>44.67</v>
          </cell>
          <cell r="O153">
            <v>2145.61</v>
          </cell>
          <cell r="P153">
            <v>11108.6</v>
          </cell>
          <cell r="R153">
            <v>0</v>
          </cell>
          <cell r="S153">
            <v>40</v>
          </cell>
        </row>
        <row r="154">
          <cell r="A154" t="str">
            <v>010121017</v>
          </cell>
          <cell r="B154" t="str">
            <v>Navarro Bustos Victor Manuel</v>
          </cell>
          <cell r="C154">
            <v>10171.35</v>
          </cell>
          <cell r="D154">
            <v>3038.19</v>
          </cell>
          <cell r="E154">
            <v>0</v>
          </cell>
          <cell r="F154">
            <v>0</v>
          </cell>
          <cell r="G154">
            <v>44.67</v>
          </cell>
          <cell r="H154">
            <v>13254.21</v>
          </cell>
          <cell r="I154">
            <v>-0.03</v>
          </cell>
          <cell r="J154">
            <v>2100.9699999999998</v>
          </cell>
          <cell r="K154">
            <v>0</v>
          </cell>
          <cell r="L154">
            <v>0</v>
          </cell>
          <cell r="M154">
            <v>0</v>
          </cell>
          <cell r="N154">
            <v>44.67</v>
          </cell>
          <cell r="O154">
            <v>2145.61</v>
          </cell>
          <cell r="P154">
            <v>11108.6</v>
          </cell>
          <cell r="R154">
            <v>0</v>
          </cell>
          <cell r="S154">
            <v>40</v>
          </cell>
        </row>
        <row r="155">
          <cell r="A155" t="str">
            <v>010121018</v>
          </cell>
          <cell r="B155" t="str">
            <v>Muñoz Díaz Ericardo</v>
          </cell>
          <cell r="C155">
            <v>10171.35</v>
          </cell>
          <cell r="D155">
            <v>3038.19</v>
          </cell>
          <cell r="E155">
            <v>0</v>
          </cell>
          <cell r="F155">
            <v>0</v>
          </cell>
          <cell r="G155">
            <v>44.67</v>
          </cell>
          <cell r="H155">
            <v>13254.21</v>
          </cell>
          <cell r="I155">
            <v>-0.03</v>
          </cell>
          <cell r="J155">
            <v>2100.9699999999998</v>
          </cell>
          <cell r="K155">
            <v>0</v>
          </cell>
          <cell r="L155">
            <v>0</v>
          </cell>
          <cell r="M155">
            <v>0</v>
          </cell>
          <cell r="N155">
            <v>44.67</v>
          </cell>
          <cell r="O155">
            <v>2145.61</v>
          </cell>
          <cell r="P155">
            <v>11108.6</v>
          </cell>
          <cell r="R155">
            <v>0</v>
          </cell>
          <cell r="S155">
            <v>99</v>
          </cell>
        </row>
        <row r="156">
          <cell r="A156" t="str">
            <v>010121019</v>
          </cell>
          <cell r="B156" t="str">
            <v>Velazquez Rodríguez Cindy</v>
          </cell>
          <cell r="C156">
            <v>10171.35</v>
          </cell>
          <cell r="D156">
            <v>3038.19</v>
          </cell>
          <cell r="E156">
            <v>0</v>
          </cell>
          <cell r="F156">
            <v>0</v>
          </cell>
          <cell r="G156">
            <v>44.67</v>
          </cell>
          <cell r="H156">
            <v>13254.21</v>
          </cell>
          <cell r="I156">
            <v>-0.03</v>
          </cell>
          <cell r="J156">
            <v>2100.9699999999998</v>
          </cell>
          <cell r="K156">
            <v>0</v>
          </cell>
          <cell r="L156">
            <v>0</v>
          </cell>
          <cell r="M156">
            <v>0</v>
          </cell>
          <cell r="N156">
            <v>44.67</v>
          </cell>
          <cell r="O156">
            <v>2145.61</v>
          </cell>
          <cell r="P156">
            <v>11108.6</v>
          </cell>
          <cell r="R156">
            <v>0</v>
          </cell>
          <cell r="S156">
            <v>40</v>
          </cell>
        </row>
        <row r="157">
          <cell r="A157" t="str">
            <v>01022001E</v>
          </cell>
          <cell r="B157" t="str">
            <v>González Corona Diana Sarahi</v>
          </cell>
          <cell r="C157">
            <v>10171.35</v>
          </cell>
          <cell r="D157">
            <v>3038.19</v>
          </cell>
          <cell r="E157">
            <v>0</v>
          </cell>
          <cell r="F157">
            <v>0</v>
          </cell>
          <cell r="G157">
            <v>44.67</v>
          </cell>
          <cell r="H157">
            <v>13254.21</v>
          </cell>
          <cell r="I157">
            <v>-0.03</v>
          </cell>
          <cell r="J157">
            <v>2100.9699999999998</v>
          </cell>
          <cell r="K157">
            <v>0</v>
          </cell>
          <cell r="L157">
            <v>0</v>
          </cell>
          <cell r="M157">
            <v>0</v>
          </cell>
          <cell r="N157">
            <v>44.67</v>
          </cell>
          <cell r="O157">
            <v>2145.61</v>
          </cell>
          <cell r="P157">
            <v>11108.6</v>
          </cell>
          <cell r="R157">
            <v>0</v>
          </cell>
          <cell r="S157">
            <v>99</v>
          </cell>
        </row>
        <row r="158">
          <cell r="A158" t="str">
            <v>01022002E</v>
          </cell>
          <cell r="B158" t="str">
            <v>Vargas López Tómas Alejandro</v>
          </cell>
          <cell r="C158">
            <v>10171.35</v>
          </cell>
          <cell r="D158">
            <v>3038.19</v>
          </cell>
          <cell r="E158">
            <v>0</v>
          </cell>
          <cell r="F158">
            <v>0</v>
          </cell>
          <cell r="G158">
            <v>44.67</v>
          </cell>
          <cell r="H158">
            <v>13254.21</v>
          </cell>
          <cell r="I158">
            <v>-0.03</v>
          </cell>
          <cell r="J158">
            <v>2100.9699999999998</v>
          </cell>
          <cell r="K158">
            <v>0</v>
          </cell>
          <cell r="L158">
            <v>0</v>
          </cell>
          <cell r="M158">
            <v>0</v>
          </cell>
          <cell r="N158">
            <v>44.67</v>
          </cell>
          <cell r="O158">
            <v>2145.61</v>
          </cell>
          <cell r="P158">
            <v>11108.6</v>
          </cell>
          <cell r="R158">
            <v>0</v>
          </cell>
          <cell r="S158">
            <v>40</v>
          </cell>
        </row>
        <row r="159">
          <cell r="A159" t="str">
            <v>01022003</v>
          </cell>
          <cell r="B159" t="str">
            <v>García Vallejo José Antonio</v>
          </cell>
          <cell r="C159">
            <v>10171.35</v>
          </cell>
          <cell r="D159">
            <v>3038.19</v>
          </cell>
          <cell r="E159">
            <v>0</v>
          </cell>
          <cell r="F159">
            <v>0</v>
          </cell>
          <cell r="G159">
            <v>44.67</v>
          </cell>
          <cell r="H159">
            <v>13254.21</v>
          </cell>
          <cell r="I159">
            <v>-0.03</v>
          </cell>
          <cell r="J159">
            <v>2100.9699999999998</v>
          </cell>
          <cell r="K159">
            <v>0</v>
          </cell>
          <cell r="L159">
            <v>0</v>
          </cell>
          <cell r="M159">
            <v>0</v>
          </cell>
          <cell r="N159">
            <v>44.67</v>
          </cell>
          <cell r="O159">
            <v>2145.61</v>
          </cell>
          <cell r="P159">
            <v>11108.6</v>
          </cell>
          <cell r="R159">
            <v>0</v>
          </cell>
          <cell r="S159">
            <v>40</v>
          </cell>
        </row>
        <row r="160">
          <cell r="A160" t="str">
            <v>01022004E</v>
          </cell>
          <cell r="B160" t="str">
            <v>Pérez Fuentes Carlos Alberto</v>
          </cell>
          <cell r="C160">
            <v>10171.35</v>
          </cell>
          <cell r="D160">
            <v>3038.19</v>
          </cell>
          <cell r="E160">
            <v>0</v>
          </cell>
          <cell r="F160">
            <v>0</v>
          </cell>
          <cell r="G160">
            <v>44.67</v>
          </cell>
          <cell r="H160">
            <v>13254.21</v>
          </cell>
          <cell r="I160">
            <v>-0.03</v>
          </cell>
          <cell r="J160">
            <v>2100.9699999999998</v>
          </cell>
          <cell r="K160">
            <v>0</v>
          </cell>
          <cell r="L160">
            <v>0</v>
          </cell>
          <cell r="M160">
            <v>0</v>
          </cell>
          <cell r="N160">
            <v>44.67</v>
          </cell>
          <cell r="O160">
            <v>2145.61</v>
          </cell>
          <cell r="P160">
            <v>11108.6</v>
          </cell>
          <cell r="R160">
            <v>0</v>
          </cell>
          <cell r="S160">
            <v>99</v>
          </cell>
        </row>
        <row r="161">
          <cell r="A161" t="str">
            <v>010820014</v>
          </cell>
          <cell r="B161" t="str">
            <v>González López Kevin Daniel</v>
          </cell>
          <cell r="C161">
            <v>10171.35</v>
          </cell>
          <cell r="D161">
            <v>3038.19</v>
          </cell>
          <cell r="E161">
            <v>0</v>
          </cell>
          <cell r="F161">
            <v>0</v>
          </cell>
          <cell r="G161">
            <v>44.67</v>
          </cell>
          <cell r="H161">
            <v>13254.21</v>
          </cell>
          <cell r="I161">
            <v>-0.03</v>
          </cell>
          <cell r="J161">
            <v>2100.9699999999998</v>
          </cell>
          <cell r="K161">
            <v>0</v>
          </cell>
          <cell r="L161">
            <v>0</v>
          </cell>
          <cell r="M161">
            <v>0</v>
          </cell>
          <cell r="N161">
            <v>44.67</v>
          </cell>
          <cell r="O161">
            <v>2145.61</v>
          </cell>
          <cell r="P161">
            <v>11108.6</v>
          </cell>
          <cell r="R161">
            <v>0</v>
          </cell>
          <cell r="S161">
            <v>99</v>
          </cell>
        </row>
        <row r="162">
          <cell r="A162" t="str">
            <v>010820015</v>
          </cell>
          <cell r="B162" t="str">
            <v>Meneses De La Sotarriba José Juan</v>
          </cell>
          <cell r="C162">
            <v>10171.35</v>
          </cell>
          <cell r="D162">
            <v>3038.19</v>
          </cell>
          <cell r="E162">
            <v>0</v>
          </cell>
          <cell r="F162">
            <v>0</v>
          </cell>
          <cell r="G162">
            <v>44.67</v>
          </cell>
          <cell r="H162">
            <v>13254.21</v>
          </cell>
          <cell r="I162">
            <v>-0.03</v>
          </cell>
          <cell r="J162">
            <v>2100.9699999999998</v>
          </cell>
          <cell r="K162">
            <v>0</v>
          </cell>
          <cell r="L162">
            <v>0</v>
          </cell>
          <cell r="M162">
            <v>0</v>
          </cell>
          <cell r="N162">
            <v>44.67</v>
          </cell>
          <cell r="O162">
            <v>2145.61</v>
          </cell>
          <cell r="P162">
            <v>11108.6</v>
          </cell>
          <cell r="R162">
            <v>0</v>
          </cell>
          <cell r="S162">
            <v>99</v>
          </cell>
        </row>
        <row r="163">
          <cell r="A163" t="str">
            <v>010820016</v>
          </cell>
          <cell r="B163" t="str">
            <v>González García Guillermo Emmanuel</v>
          </cell>
          <cell r="C163">
            <v>10171.35</v>
          </cell>
          <cell r="D163">
            <v>3038.19</v>
          </cell>
          <cell r="E163">
            <v>0</v>
          </cell>
          <cell r="F163">
            <v>0</v>
          </cell>
          <cell r="G163">
            <v>44.67</v>
          </cell>
          <cell r="H163">
            <v>13254.21</v>
          </cell>
          <cell r="I163">
            <v>-0.03</v>
          </cell>
          <cell r="J163">
            <v>2100.9699999999998</v>
          </cell>
          <cell r="K163">
            <v>0</v>
          </cell>
          <cell r="L163">
            <v>0</v>
          </cell>
          <cell r="M163">
            <v>0</v>
          </cell>
          <cell r="N163">
            <v>44.67</v>
          </cell>
          <cell r="O163">
            <v>2145.61</v>
          </cell>
          <cell r="P163">
            <v>11108.6</v>
          </cell>
          <cell r="R163">
            <v>0</v>
          </cell>
          <cell r="S163">
            <v>40</v>
          </cell>
        </row>
        <row r="164">
          <cell r="A164" t="str">
            <v>011020005</v>
          </cell>
          <cell r="B164" t="str">
            <v>Arroyo González Paula Elizabeth</v>
          </cell>
          <cell r="C164">
            <v>10171.35</v>
          </cell>
          <cell r="D164">
            <v>3038.19</v>
          </cell>
          <cell r="E164">
            <v>0</v>
          </cell>
          <cell r="F164">
            <v>0</v>
          </cell>
          <cell r="G164">
            <v>44.67</v>
          </cell>
          <cell r="H164">
            <v>13254.21</v>
          </cell>
          <cell r="I164">
            <v>-0.03</v>
          </cell>
          <cell r="J164">
            <v>2100.9699999999998</v>
          </cell>
          <cell r="K164">
            <v>0</v>
          </cell>
          <cell r="L164">
            <v>0</v>
          </cell>
          <cell r="M164">
            <v>0</v>
          </cell>
          <cell r="N164">
            <v>44.67</v>
          </cell>
          <cell r="O164">
            <v>2145.61</v>
          </cell>
          <cell r="P164">
            <v>11108.6</v>
          </cell>
          <cell r="R164">
            <v>0</v>
          </cell>
          <cell r="S164">
            <v>99</v>
          </cell>
        </row>
        <row r="165">
          <cell r="A165" t="str">
            <v>011020006</v>
          </cell>
          <cell r="B165" t="str">
            <v>Acosta León Gabriela</v>
          </cell>
          <cell r="C165">
            <v>10171.35</v>
          </cell>
          <cell r="D165">
            <v>3038.19</v>
          </cell>
          <cell r="E165">
            <v>0</v>
          </cell>
          <cell r="F165">
            <v>0</v>
          </cell>
          <cell r="G165">
            <v>44.67</v>
          </cell>
          <cell r="H165">
            <v>13254.21</v>
          </cell>
          <cell r="I165">
            <v>-0.03</v>
          </cell>
          <cell r="J165">
            <v>2100.9699999999998</v>
          </cell>
          <cell r="K165">
            <v>0</v>
          </cell>
          <cell r="L165">
            <v>0</v>
          </cell>
          <cell r="M165">
            <v>0</v>
          </cell>
          <cell r="N165">
            <v>44.67</v>
          </cell>
          <cell r="O165">
            <v>2145.61</v>
          </cell>
          <cell r="P165">
            <v>11108.6</v>
          </cell>
          <cell r="R165">
            <v>0</v>
          </cell>
          <cell r="S165">
            <v>40</v>
          </cell>
        </row>
        <row r="166">
          <cell r="A166" t="str">
            <v>150116074</v>
          </cell>
          <cell r="B166" t="str">
            <v>Flores López Yareni Yajaira</v>
          </cell>
          <cell r="C166">
            <v>6475.65</v>
          </cell>
          <cell r="D166">
            <v>1934.3</v>
          </cell>
          <cell r="E166">
            <v>0</v>
          </cell>
          <cell r="F166">
            <v>0</v>
          </cell>
          <cell r="G166">
            <v>22.58</v>
          </cell>
          <cell r="H166">
            <v>8432.5300000000007</v>
          </cell>
          <cell r="I166">
            <v>-0.03</v>
          </cell>
          <cell r="J166">
            <v>1075.78</v>
          </cell>
          <cell r="K166">
            <v>0</v>
          </cell>
          <cell r="L166">
            <v>0</v>
          </cell>
          <cell r="M166">
            <v>0</v>
          </cell>
          <cell r="N166">
            <v>22.58</v>
          </cell>
          <cell r="O166">
            <v>1098.33</v>
          </cell>
          <cell r="P166">
            <v>7334.2</v>
          </cell>
          <cell r="R166">
            <v>0</v>
          </cell>
          <cell r="S166">
            <v>40</v>
          </cell>
        </row>
        <row r="167">
          <cell r="A167" t="str">
            <v>150116083</v>
          </cell>
          <cell r="B167" t="str">
            <v>Cruz Alvarado Salvador</v>
          </cell>
          <cell r="C167">
            <v>10171.35</v>
          </cell>
          <cell r="D167">
            <v>3038.18</v>
          </cell>
          <cell r="E167">
            <v>0</v>
          </cell>
          <cell r="F167">
            <v>0</v>
          </cell>
          <cell r="G167">
            <v>44.67</v>
          </cell>
          <cell r="H167">
            <v>13254.2</v>
          </cell>
          <cell r="I167">
            <v>0.16</v>
          </cell>
          <cell r="J167">
            <v>2100.9699999999998</v>
          </cell>
          <cell r="K167">
            <v>0</v>
          </cell>
          <cell r="L167">
            <v>0</v>
          </cell>
          <cell r="M167">
            <v>0</v>
          </cell>
          <cell r="N167">
            <v>44.67</v>
          </cell>
          <cell r="O167">
            <v>2145.8000000000002</v>
          </cell>
          <cell r="P167">
            <v>11108.4</v>
          </cell>
          <cell r="R167">
            <v>0</v>
          </cell>
          <cell r="S167">
            <v>40</v>
          </cell>
        </row>
        <row r="168">
          <cell r="A168" t="str">
            <v>150116102</v>
          </cell>
          <cell r="B168" t="str">
            <v>Mojarro Orozco Christian</v>
          </cell>
          <cell r="C168">
            <v>10171.35</v>
          </cell>
          <cell r="D168">
            <v>3038.19</v>
          </cell>
          <cell r="E168">
            <v>0</v>
          </cell>
          <cell r="F168">
            <v>0</v>
          </cell>
          <cell r="G168">
            <v>44.67</v>
          </cell>
          <cell r="H168">
            <v>13254.21</v>
          </cell>
          <cell r="I168">
            <v>-0.03</v>
          </cell>
          <cell r="J168">
            <v>2100.9699999999998</v>
          </cell>
          <cell r="K168">
            <v>0</v>
          </cell>
          <cell r="L168">
            <v>0</v>
          </cell>
          <cell r="M168">
            <v>0</v>
          </cell>
          <cell r="N168">
            <v>44.67</v>
          </cell>
          <cell r="O168">
            <v>2145.61</v>
          </cell>
          <cell r="P168">
            <v>11108.6</v>
          </cell>
          <cell r="R168">
            <v>0</v>
          </cell>
          <cell r="S168">
            <v>40</v>
          </cell>
        </row>
        <row r="169">
          <cell r="A169" t="str">
            <v>150116108</v>
          </cell>
          <cell r="B169" t="str">
            <v>Masuoka Shiguematsu Alberto Ruyichi</v>
          </cell>
          <cell r="C169">
            <v>10171.35</v>
          </cell>
          <cell r="D169">
            <v>3038.19</v>
          </cell>
          <cell r="E169">
            <v>0</v>
          </cell>
          <cell r="F169">
            <v>0</v>
          </cell>
          <cell r="G169">
            <v>44.67</v>
          </cell>
          <cell r="H169">
            <v>13254.21</v>
          </cell>
          <cell r="I169">
            <v>-0.03</v>
          </cell>
          <cell r="J169">
            <v>2100.9699999999998</v>
          </cell>
          <cell r="K169">
            <v>0</v>
          </cell>
          <cell r="L169">
            <v>0</v>
          </cell>
          <cell r="M169">
            <v>0</v>
          </cell>
          <cell r="N169">
            <v>44.67</v>
          </cell>
          <cell r="O169">
            <v>2145.61</v>
          </cell>
          <cell r="P169">
            <v>11108.6</v>
          </cell>
          <cell r="R169">
            <v>0</v>
          </cell>
          <cell r="S169">
            <v>99</v>
          </cell>
        </row>
        <row r="170">
          <cell r="A170" t="str">
            <v>160221002</v>
          </cell>
          <cell r="B170" t="str">
            <v>Bañuelos Gutiérrez Thania Daniela</v>
          </cell>
          <cell r="C170">
            <v>6475.65</v>
          </cell>
          <cell r="D170">
            <v>1934.3</v>
          </cell>
          <cell r="E170">
            <v>0</v>
          </cell>
          <cell r="F170">
            <v>0</v>
          </cell>
          <cell r="G170">
            <v>22.58</v>
          </cell>
          <cell r="H170">
            <v>8432.5300000000007</v>
          </cell>
          <cell r="I170">
            <v>-0.03</v>
          </cell>
          <cell r="J170">
            <v>1075.78</v>
          </cell>
          <cell r="K170">
            <v>0</v>
          </cell>
          <cell r="L170">
            <v>0</v>
          </cell>
          <cell r="M170">
            <v>0</v>
          </cell>
          <cell r="N170">
            <v>22.58</v>
          </cell>
          <cell r="O170">
            <v>1098.33</v>
          </cell>
          <cell r="P170">
            <v>7334.2</v>
          </cell>
          <cell r="R170">
            <v>0</v>
          </cell>
          <cell r="S170">
            <v>40</v>
          </cell>
        </row>
        <row r="171">
          <cell r="A171" t="str">
            <v>160221003</v>
          </cell>
          <cell r="B171" t="str">
            <v>Rosas Romo Angélica María</v>
          </cell>
          <cell r="C171">
            <v>6475.65</v>
          </cell>
          <cell r="D171">
            <v>1934.3</v>
          </cell>
          <cell r="E171">
            <v>0</v>
          </cell>
          <cell r="F171">
            <v>0</v>
          </cell>
          <cell r="G171">
            <v>22.58</v>
          </cell>
          <cell r="H171">
            <v>8432.5300000000007</v>
          </cell>
          <cell r="I171">
            <v>-0.03</v>
          </cell>
          <cell r="J171">
            <v>1075.78</v>
          </cell>
          <cell r="K171">
            <v>0</v>
          </cell>
          <cell r="L171">
            <v>0</v>
          </cell>
          <cell r="M171">
            <v>0</v>
          </cell>
          <cell r="N171">
            <v>22.58</v>
          </cell>
          <cell r="O171">
            <v>1098.33</v>
          </cell>
          <cell r="P171">
            <v>7334.2</v>
          </cell>
          <cell r="R171">
            <v>0</v>
          </cell>
          <cell r="S171">
            <v>40</v>
          </cell>
        </row>
        <row r="172">
          <cell r="A172" t="str">
            <v>160221004</v>
          </cell>
          <cell r="B172" t="str">
            <v>Romero Molina Ana Belen</v>
          </cell>
          <cell r="C172">
            <v>6475.65</v>
          </cell>
          <cell r="D172">
            <v>1934.3</v>
          </cell>
          <cell r="E172">
            <v>0</v>
          </cell>
          <cell r="F172">
            <v>0</v>
          </cell>
          <cell r="G172">
            <v>22.58</v>
          </cell>
          <cell r="H172">
            <v>8432.5300000000007</v>
          </cell>
          <cell r="I172">
            <v>-0.03</v>
          </cell>
          <cell r="J172">
            <v>1075.78</v>
          </cell>
          <cell r="K172">
            <v>0</v>
          </cell>
          <cell r="L172">
            <v>0</v>
          </cell>
          <cell r="M172">
            <v>0</v>
          </cell>
          <cell r="N172">
            <v>22.58</v>
          </cell>
          <cell r="O172">
            <v>1098.33</v>
          </cell>
          <cell r="P172">
            <v>7334.2</v>
          </cell>
          <cell r="R172">
            <v>0</v>
          </cell>
          <cell r="S172">
            <v>40</v>
          </cell>
        </row>
        <row r="173">
          <cell r="A173" t="str">
            <v>160221005</v>
          </cell>
          <cell r="B173" t="str">
            <v>Peregrina Rodríguez Raúl Roberto</v>
          </cell>
          <cell r="C173">
            <v>6475.65</v>
          </cell>
          <cell r="D173">
            <v>1934.3</v>
          </cell>
          <cell r="E173">
            <v>0</v>
          </cell>
          <cell r="F173">
            <v>0</v>
          </cell>
          <cell r="G173">
            <v>22.58</v>
          </cell>
          <cell r="H173">
            <v>8432.5300000000007</v>
          </cell>
          <cell r="I173">
            <v>-0.03</v>
          </cell>
          <cell r="J173">
            <v>1075.78</v>
          </cell>
          <cell r="K173">
            <v>0</v>
          </cell>
          <cell r="L173">
            <v>0</v>
          </cell>
          <cell r="M173">
            <v>0</v>
          </cell>
          <cell r="N173">
            <v>22.58</v>
          </cell>
          <cell r="O173">
            <v>1098.33</v>
          </cell>
          <cell r="P173">
            <v>7334.2</v>
          </cell>
          <cell r="R173">
            <v>0</v>
          </cell>
          <cell r="S173">
            <v>40</v>
          </cell>
        </row>
        <row r="174">
          <cell r="A174" t="str">
            <v>160221006</v>
          </cell>
          <cell r="B174" t="str">
            <v>González Hernández Luz Areli</v>
          </cell>
          <cell r="C174">
            <v>6475.65</v>
          </cell>
          <cell r="D174">
            <v>1934.3</v>
          </cell>
          <cell r="E174">
            <v>0</v>
          </cell>
          <cell r="F174">
            <v>0</v>
          </cell>
          <cell r="G174">
            <v>22.58</v>
          </cell>
          <cell r="H174">
            <v>8432.5300000000007</v>
          </cell>
          <cell r="I174">
            <v>-0.03</v>
          </cell>
          <cell r="J174">
            <v>1075.78</v>
          </cell>
          <cell r="K174">
            <v>0</v>
          </cell>
          <cell r="L174">
            <v>0</v>
          </cell>
          <cell r="M174">
            <v>0</v>
          </cell>
          <cell r="N174">
            <v>22.58</v>
          </cell>
          <cell r="O174">
            <v>1098.33</v>
          </cell>
          <cell r="P174">
            <v>7334.2</v>
          </cell>
          <cell r="R174">
            <v>0</v>
          </cell>
          <cell r="S174">
            <v>40</v>
          </cell>
        </row>
        <row r="175">
          <cell r="A175" t="str">
            <v>160221007</v>
          </cell>
          <cell r="B175" t="str">
            <v>Ornelas Rangel Cristian Iván</v>
          </cell>
          <cell r="C175">
            <v>6475.65</v>
          </cell>
          <cell r="D175">
            <v>1934.3</v>
          </cell>
          <cell r="E175">
            <v>0</v>
          </cell>
          <cell r="F175">
            <v>0</v>
          </cell>
          <cell r="G175">
            <v>22.58</v>
          </cell>
          <cell r="H175">
            <v>8432.5300000000007</v>
          </cell>
          <cell r="I175">
            <v>-0.03</v>
          </cell>
          <cell r="J175">
            <v>1075.78</v>
          </cell>
          <cell r="K175">
            <v>0</v>
          </cell>
          <cell r="L175">
            <v>0</v>
          </cell>
          <cell r="M175">
            <v>0</v>
          </cell>
          <cell r="N175">
            <v>22.58</v>
          </cell>
          <cell r="O175">
            <v>1098.33</v>
          </cell>
          <cell r="P175">
            <v>7334.2</v>
          </cell>
          <cell r="R175">
            <v>0</v>
          </cell>
          <cell r="S175">
            <v>99</v>
          </cell>
        </row>
        <row r="176">
          <cell r="A176" t="str">
            <v>160221008</v>
          </cell>
          <cell r="B176" t="str">
            <v>Islas Miranda Arturo</v>
          </cell>
          <cell r="C176">
            <v>6475.65</v>
          </cell>
          <cell r="D176">
            <v>1934.3</v>
          </cell>
          <cell r="E176">
            <v>0</v>
          </cell>
          <cell r="F176">
            <v>0</v>
          </cell>
          <cell r="G176">
            <v>22.58</v>
          </cell>
          <cell r="H176">
            <v>8432.5300000000007</v>
          </cell>
          <cell r="I176">
            <v>-0.03</v>
          </cell>
          <cell r="J176">
            <v>1075.78</v>
          </cell>
          <cell r="K176">
            <v>0</v>
          </cell>
          <cell r="L176">
            <v>0</v>
          </cell>
          <cell r="M176">
            <v>0</v>
          </cell>
          <cell r="N176">
            <v>22.58</v>
          </cell>
          <cell r="O176">
            <v>1098.33</v>
          </cell>
          <cell r="P176">
            <v>7334.2</v>
          </cell>
          <cell r="R176">
            <v>0</v>
          </cell>
          <cell r="S176">
            <v>40</v>
          </cell>
        </row>
        <row r="177">
          <cell r="A177" t="str">
            <v>160221009</v>
          </cell>
          <cell r="B177" t="str">
            <v>Guerrero González Victor Hugo</v>
          </cell>
          <cell r="C177">
            <v>6475.65</v>
          </cell>
          <cell r="D177">
            <v>1934.3</v>
          </cell>
          <cell r="E177">
            <v>0</v>
          </cell>
          <cell r="F177">
            <v>0</v>
          </cell>
          <cell r="G177">
            <v>22.58</v>
          </cell>
          <cell r="H177">
            <v>8432.5300000000007</v>
          </cell>
          <cell r="I177">
            <v>-0.03</v>
          </cell>
          <cell r="J177">
            <v>1075.78</v>
          </cell>
          <cell r="K177">
            <v>0</v>
          </cell>
          <cell r="L177">
            <v>0</v>
          </cell>
          <cell r="M177">
            <v>0</v>
          </cell>
          <cell r="N177">
            <v>22.58</v>
          </cell>
          <cell r="O177">
            <v>1098.33</v>
          </cell>
          <cell r="P177">
            <v>7334.2</v>
          </cell>
          <cell r="R177">
            <v>0</v>
          </cell>
          <cell r="S177">
            <v>99</v>
          </cell>
        </row>
        <row r="178">
          <cell r="A178" t="str">
            <v>160221010</v>
          </cell>
          <cell r="B178" t="str">
            <v>Rodríguez De La Torre Carlos Manuel</v>
          </cell>
          <cell r="C178">
            <v>6475.65</v>
          </cell>
          <cell r="D178">
            <v>1934.3</v>
          </cell>
          <cell r="E178">
            <v>0</v>
          </cell>
          <cell r="F178">
            <v>0</v>
          </cell>
          <cell r="G178">
            <v>22.58</v>
          </cell>
          <cell r="H178">
            <v>8432.5300000000007</v>
          </cell>
          <cell r="I178">
            <v>-0.03</v>
          </cell>
          <cell r="J178">
            <v>1075.78</v>
          </cell>
          <cell r="K178">
            <v>0</v>
          </cell>
          <cell r="L178">
            <v>0</v>
          </cell>
          <cell r="M178">
            <v>0</v>
          </cell>
          <cell r="N178">
            <v>22.58</v>
          </cell>
          <cell r="O178">
            <v>1098.33</v>
          </cell>
          <cell r="P178">
            <v>7334.2</v>
          </cell>
          <cell r="R178">
            <v>0</v>
          </cell>
          <cell r="S178">
            <v>99</v>
          </cell>
        </row>
        <row r="179">
          <cell r="A179" t="str">
            <v>160221011</v>
          </cell>
          <cell r="B179" t="str">
            <v>Gutiérrez Guzmán Octavio</v>
          </cell>
          <cell r="C179">
            <v>6475.65</v>
          </cell>
          <cell r="D179">
            <v>1934.3</v>
          </cell>
          <cell r="E179">
            <v>0</v>
          </cell>
          <cell r="F179">
            <v>0</v>
          </cell>
          <cell r="G179">
            <v>22.58</v>
          </cell>
          <cell r="H179">
            <v>8432.5300000000007</v>
          </cell>
          <cell r="I179">
            <v>-0.03</v>
          </cell>
          <cell r="J179">
            <v>1075.78</v>
          </cell>
          <cell r="K179">
            <v>0</v>
          </cell>
          <cell r="L179">
            <v>0</v>
          </cell>
          <cell r="M179">
            <v>0</v>
          </cell>
          <cell r="N179">
            <v>22.58</v>
          </cell>
          <cell r="O179">
            <v>1098.33</v>
          </cell>
          <cell r="P179">
            <v>7334.2</v>
          </cell>
          <cell r="R179">
            <v>0</v>
          </cell>
          <cell r="S179">
            <v>99</v>
          </cell>
        </row>
        <row r="180">
          <cell r="A180" t="str">
            <v>160221012</v>
          </cell>
          <cell r="B180" t="str">
            <v>Flores López Brisa Itzabelle</v>
          </cell>
          <cell r="C180">
            <v>6475.65</v>
          </cell>
          <cell r="D180">
            <v>1934.3</v>
          </cell>
          <cell r="E180">
            <v>0</v>
          </cell>
          <cell r="F180">
            <v>0</v>
          </cell>
          <cell r="G180">
            <v>22.58</v>
          </cell>
          <cell r="H180">
            <v>8432.5300000000007</v>
          </cell>
          <cell r="I180">
            <v>-0.03</v>
          </cell>
          <cell r="J180">
            <v>1075.78</v>
          </cell>
          <cell r="K180">
            <v>0</v>
          </cell>
          <cell r="L180">
            <v>0</v>
          </cell>
          <cell r="M180">
            <v>0</v>
          </cell>
          <cell r="N180">
            <v>22.58</v>
          </cell>
          <cell r="O180">
            <v>1098.33</v>
          </cell>
          <cell r="P180">
            <v>7334.2</v>
          </cell>
          <cell r="R180">
            <v>0</v>
          </cell>
          <cell r="S180">
            <v>40</v>
          </cell>
        </row>
        <row r="181">
          <cell r="A181" t="str">
            <v>160221013</v>
          </cell>
          <cell r="B181" t="str">
            <v>Leyva Martínez Martha Ofelia</v>
          </cell>
          <cell r="C181">
            <v>6475.65</v>
          </cell>
          <cell r="D181">
            <v>1934.3</v>
          </cell>
          <cell r="E181">
            <v>0</v>
          </cell>
          <cell r="F181">
            <v>0</v>
          </cell>
          <cell r="G181">
            <v>22.58</v>
          </cell>
          <cell r="H181">
            <v>8432.5300000000007</v>
          </cell>
          <cell r="I181">
            <v>-0.03</v>
          </cell>
          <cell r="J181">
            <v>1075.78</v>
          </cell>
          <cell r="K181">
            <v>0</v>
          </cell>
          <cell r="L181">
            <v>0</v>
          </cell>
          <cell r="M181">
            <v>0</v>
          </cell>
          <cell r="N181">
            <v>22.58</v>
          </cell>
          <cell r="O181">
            <v>1098.33</v>
          </cell>
          <cell r="P181">
            <v>7334.2</v>
          </cell>
          <cell r="R181">
            <v>0</v>
          </cell>
          <cell r="S181">
            <v>40</v>
          </cell>
        </row>
        <row r="182">
          <cell r="A182" t="str">
            <v>160221014</v>
          </cell>
          <cell r="B182" t="str">
            <v>Rosas Vázquez Eric Isaac</v>
          </cell>
          <cell r="C182">
            <v>6475.65</v>
          </cell>
          <cell r="D182">
            <v>1934.3</v>
          </cell>
          <cell r="E182">
            <v>0</v>
          </cell>
          <cell r="F182">
            <v>0</v>
          </cell>
          <cell r="G182">
            <v>22.58</v>
          </cell>
          <cell r="H182">
            <v>8432.5300000000007</v>
          </cell>
          <cell r="I182">
            <v>-0.03</v>
          </cell>
          <cell r="J182">
            <v>1075.78</v>
          </cell>
          <cell r="K182">
            <v>0</v>
          </cell>
          <cell r="L182">
            <v>0</v>
          </cell>
          <cell r="M182">
            <v>0</v>
          </cell>
          <cell r="N182">
            <v>22.58</v>
          </cell>
          <cell r="O182">
            <v>1098.33</v>
          </cell>
          <cell r="P182">
            <v>7334.2</v>
          </cell>
          <cell r="R182">
            <v>0</v>
          </cell>
          <cell r="S182">
            <v>99</v>
          </cell>
        </row>
        <row r="183">
          <cell r="A183" t="str">
            <v>160221015</v>
          </cell>
          <cell r="B183" t="str">
            <v>Valencia Santillán Rodrigo</v>
          </cell>
          <cell r="C183">
            <v>6475.65</v>
          </cell>
          <cell r="D183">
            <v>1934.3</v>
          </cell>
          <cell r="E183">
            <v>0</v>
          </cell>
          <cell r="F183">
            <v>0</v>
          </cell>
          <cell r="G183">
            <v>22.58</v>
          </cell>
          <cell r="H183">
            <v>8432.5300000000007</v>
          </cell>
          <cell r="I183">
            <v>-0.03</v>
          </cell>
          <cell r="J183">
            <v>1075.78</v>
          </cell>
          <cell r="K183">
            <v>0</v>
          </cell>
          <cell r="L183">
            <v>0</v>
          </cell>
          <cell r="M183">
            <v>0</v>
          </cell>
          <cell r="N183">
            <v>22.58</v>
          </cell>
          <cell r="O183">
            <v>1098.33</v>
          </cell>
          <cell r="P183">
            <v>7334.2</v>
          </cell>
          <cell r="R183">
            <v>0</v>
          </cell>
          <cell r="S183">
            <v>99</v>
          </cell>
        </row>
        <row r="184">
          <cell r="A184" t="str">
            <v>170321002</v>
          </cell>
          <cell r="B184" t="str">
            <v>García Presas Maria Fernanda Montserrat</v>
          </cell>
          <cell r="C184">
            <v>2695.05</v>
          </cell>
          <cell r="D184">
            <v>805</v>
          </cell>
          <cell r="E184">
            <v>126.77</v>
          </cell>
          <cell r="F184">
            <v>0</v>
          </cell>
          <cell r="G184">
            <v>0</v>
          </cell>
          <cell r="H184">
            <v>3626.82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243.82</v>
          </cell>
          <cell r="N184">
            <v>0</v>
          </cell>
          <cell r="O184">
            <v>243.82</v>
          </cell>
          <cell r="P184">
            <v>3383</v>
          </cell>
          <cell r="R184">
            <v>117.05</v>
          </cell>
          <cell r="S184">
            <v>40</v>
          </cell>
        </row>
        <row r="185">
          <cell r="A185" t="str">
            <v>171219007</v>
          </cell>
          <cell r="B185" t="str">
            <v>Ríos Rodríguez René</v>
          </cell>
          <cell r="C185">
            <v>10171.35</v>
          </cell>
          <cell r="D185">
            <v>3038.19</v>
          </cell>
          <cell r="E185">
            <v>0</v>
          </cell>
          <cell r="F185">
            <v>0</v>
          </cell>
          <cell r="G185">
            <v>44.67</v>
          </cell>
          <cell r="H185">
            <v>13254.21</v>
          </cell>
          <cell r="I185">
            <v>-0.03</v>
          </cell>
          <cell r="J185">
            <v>2100.9699999999998</v>
          </cell>
          <cell r="K185">
            <v>0</v>
          </cell>
          <cell r="L185">
            <v>0</v>
          </cell>
          <cell r="M185">
            <v>0</v>
          </cell>
          <cell r="N185">
            <v>44.67</v>
          </cell>
          <cell r="O185">
            <v>2145.61</v>
          </cell>
          <cell r="P185">
            <v>11108.6</v>
          </cell>
          <cell r="R185">
            <v>0</v>
          </cell>
          <cell r="S185">
            <v>40</v>
          </cell>
        </row>
        <row r="186">
          <cell r="A186" t="str">
            <v>180116019</v>
          </cell>
          <cell r="B186" t="str">
            <v>Gutiérrez Mora Luis Alberto</v>
          </cell>
          <cell r="C186">
            <v>10171.35</v>
          </cell>
          <cell r="D186">
            <v>3038.19</v>
          </cell>
          <cell r="E186">
            <v>0</v>
          </cell>
          <cell r="F186">
            <v>0</v>
          </cell>
          <cell r="G186">
            <v>44.67</v>
          </cell>
          <cell r="H186">
            <v>13254.21</v>
          </cell>
          <cell r="I186">
            <v>0.17</v>
          </cell>
          <cell r="J186">
            <v>2100.9699999999998</v>
          </cell>
          <cell r="K186">
            <v>0</v>
          </cell>
          <cell r="L186">
            <v>0</v>
          </cell>
          <cell r="M186">
            <v>0</v>
          </cell>
          <cell r="N186">
            <v>44.67</v>
          </cell>
          <cell r="O186">
            <v>2145.81</v>
          </cell>
          <cell r="P186">
            <v>11108.4</v>
          </cell>
          <cell r="R186">
            <v>0</v>
          </cell>
          <cell r="S186">
            <v>99</v>
          </cell>
        </row>
        <row r="187">
          <cell r="A187" t="str">
            <v>180116031</v>
          </cell>
          <cell r="B187" t="str">
            <v>Ramírez Ramírez Yunuel Juan Manuel</v>
          </cell>
          <cell r="C187">
            <v>10171.35</v>
          </cell>
          <cell r="D187">
            <v>3038.19</v>
          </cell>
          <cell r="E187">
            <v>0</v>
          </cell>
          <cell r="F187">
            <v>0</v>
          </cell>
          <cell r="G187">
            <v>44.67</v>
          </cell>
          <cell r="H187">
            <v>13254.21</v>
          </cell>
          <cell r="I187">
            <v>-0.03</v>
          </cell>
          <cell r="J187">
            <v>2100.9699999999998</v>
          </cell>
          <cell r="K187">
            <v>0</v>
          </cell>
          <cell r="L187">
            <v>0</v>
          </cell>
          <cell r="M187">
            <v>0</v>
          </cell>
          <cell r="N187">
            <v>44.67</v>
          </cell>
          <cell r="O187">
            <v>2145.61</v>
          </cell>
          <cell r="P187">
            <v>11108.6</v>
          </cell>
          <cell r="R187">
            <v>0</v>
          </cell>
          <cell r="S187">
            <v>40</v>
          </cell>
        </row>
        <row r="188">
          <cell r="A188" t="str">
            <v>180116045</v>
          </cell>
          <cell r="B188" t="str">
            <v>Longoria Espinoza Félix Rosendo</v>
          </cell>
          <cell r="C188">
            <v>10171.35</v>
          </cell>
          <cell r="D188">
            <v>3038.19</v>
          </cell>
          <cell r="E188">
            <v>0</v>
          </cell>
          <cell r="F188">
            <v>0</v>
          </cell>
          <cell r="G188">
            <v>44.67</v>
          </cell>
          <cell r="H188">
            <v>13254.21</v>
          </cell>
          <cell r="I188">
            <v>-0.03</v>
          </cell>
          <cell r="J188">
            <v>2100.9699999999998</v>
          </cell>
          <cell r="K188">
            <v>0</v>
          </cell>
          <cell r="L188">
            <v>0</v>
          </cell>
          <cell r="M188">
            <v>0</v>
          </cell>
          <cell r="N188">
            <v>44.67</v>
          </cell>
          <cell r="O188">
            <v>2145.61</v>
          </cell>
          <cell r="P188">
            <v>11108.6</v>
          </cell>
          <cell r="R188">
            <v>0</v>
          </cell>
          <cell r="S188">
            <v>99</v>
          </cell>
        </row>
        <row r="189">
          <cell r="A189" t="str">
            <v>180116046</v>
          </cell>
          <cell r="B189" t="str">
            <v>López Flores Imelda Lizeth</v>
          </cell>
          <cell r="C189">
            <v>10171.35</v>
          </cell>
          <cell r="D189">
            <v>3038.19</v>
          </cell>
          <cell r="E189">
            <v>0</v>
          </cell>
          <cell r="F189">
            <v>0</v>
          </cell>
          <cell r="G189">
            <v>44.67</v>
          </cell>
          <cell r="H189">
            <v>13254.21</v>
          </cell>
          <cell r="I189">
            <v>0.17</v>
          </cell>
          <cell r="J189">
            <v>2100.9699999999998</v>
          </cell>
          <cell r="K189">
            <v>0</v>
          </cell>
          <cell r="L189">
            <v>0</v>
          </cell>
          <cell r="M189">
            <v>0</v>
          </cell>
          <cell r="N189">
            <v>44.67</v>
          </cell>
          <cell r="O189">
            <v>2145.81</v>
          </cell>
          <cell r="P189">
            <v>11108.4</v>
          </cell>
          <cell r="R189">
            <v>0</v>
          </cell>
          <cell r="S189">
            <v>99</v>
          </cell>
        </row>
        <row r="190">
          <cell r="A190" t="str">
            <v>190816008</v>
          </cell>
          <cell r="B190" t="str">
            <v>Medina Vázquez Victor Daniel</v>
          </cell>
          <cell r="C190">
            <v>10171.35</v>
          </cell>
          <cell r="D190">
            <v>3038.19</v>
          </cell>
          <cell r="E190">
            <v>0</v>
          </cell>
          <cell r="F190">
            <v>0</v>
          </cell>
          <cell r="G190">
            <v>44.67</v>
          </cell>
          <cell r="H190">
            <v>13254.21</v>
          </cell>
          <cell r="I190">
            <v>-0.03</v>
          </cell>
          <cell r="J190">
            <v>2100.9699999999998</v>
          </cell>
          <cell r="K190">
            <v>0</v>
          </cell>
          <cell r="L190">
            <v>0</v>
          </cell>
          <cell r="M190">
            <v>0</v>
          </cell>
          <cell r="N190">
            <v>44.67</v>
          </cell>
          <cell r="O190">
            <v>2145.61</v>
          </cell>
          <cell r="P190">
            <v>11108.6</v>
          </cell>
          <cell r="R190">
            <v>0</v>
          </cell>
          <cell r="S190">
            <v>99</v>
          </cell>
        </row>
        <row r="191">
          <cell r="A191"/>
          <cell r="B191"/>
          <cell r="C191" t="str">
            <v xml:space="preserve">  -----------------------</v>
          </cell>
          <cell r="D191" t="str">
            <v xml:space="preserve">  -----------------------</v>
          </cell>
          <cell r="E191" t="str">
            <v xml:space="preserve">  -----------------------</v>
          </cell>
          <cell r="F191" t="str">
            <v xml:space="preserve">  -----------------------</v>
          </cell>
          <cell r="G191" t="str">
            <v xml:space="preserve">  -----------------------</v>
          </cell>
          <cell r="H191" t="str">
            <v xml:space="preserve">  -----------------------</v>
          </cell>
          <cell r="I191" t="str">
            <v xml:space="preserve">  -----------------------</v>
          </cell>
          <cell r="J191" t="str">
            <v xml:space="preserve">  -----------------------</v>
          </cell>
          <cell r="K191" t="str">
            <v xml:space="preserve">  -----------------------</v>
          </cell>
          <cell r="L191" t="str">
            <v xml:space="preserve">  -----------------------</v>
          </cell>
          <cell r="M191" t="str">
            <v xml:space="preserve">  -----------------------</v>
          </cell>
          <cell r="N191" t="str">
            <v xml:space="preserve">  -----------------------</v>
          </cell>
          <cell r="O191" t="str">
            <v xml:space="preserve">  -----------------------</v>
          </cell>
          <cell r="P191" t="str">
            <v xml:space="preserve">  -----------------------</v>
          </cell>
          <cell r="R191" t="str">
            <v xml:space="preserve">  -----------------------</v>
          </cell>
          <cell r="S191"/>
        </row>
        <row r="192">
          <cell r="A192" t="str">
            <v>Total Depto</v>
          </cell>
          <cell r="B192">
            <v>51</v>
          </cell>
          <cell r="C192">
            <v>455827.05</v>
          </cell>
          <cell r="D192">
            <v>136156.14000000001</v>
          </cell>
          <cell r="E192">
            <v>126.77</v>
          </cell>
          <cell r="F192">
            <v>0</v>
          </cell>
          <cell r="G192">
            <v>1902.15</v>
          </cell>
          <cell r="H192">
            <v>594012.11</v>
          </cell>
          <cell r="I192">
            <v>-0.91</v>
          </cell>
          <cell r="J192">
            <v>89670.65</v>
          </cell>
          <cell r="K192">
            <v>0</v>
          </cell>
          <cell r="L192">
            <v>0</v>
          </cell>
          <cell r="M192">
            <v>243.82</v>
          </cell>
          <cell r="N192">
            <v>1902.15</v>
          </cell>
          <cell r="O192">
            <v>91815.71</v>
          </cell>
          <cell r="P192">
            <v>502196.4</v>
          </cell>
          <cell r="R192">
            <v>117.05</v>
          </cell>
          <cell r="S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</row>
        <row r="194">
          <cell r="A194" t="str">
            <v>Departamento 26 Dirección de Participación Ciudadana</v>
          </cell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</row>
        <row r="195">
          <cell r="A195" t="str">
            <v>010820017</v>
          </cell>
          <cell r="B195" t="str">
            <v>Calderón Quezada Fernando</v>
          </cell>
          <cell r="C195">
            <v>10171.35</v>
          </cell>
          <cell r="D195">
            <v>3038.19</v>
          </cell>
          <cell r="E195">
            <v>0</v>
          </cell>
          <cell r="F195">
            <v>0</v>
          </cell>
          <cell r="G195">
            <v>44.67</v>
          </cell>
          <cell r="H195">
            <v>13254.21</v>
          </cell>
          <cell r="I195">
            <v>-0.03</v>
          </cell>
          <cell r="J195">
            <v>2100.9699999999998</v>
          </cell>
          <cell r="K195">
            <v>0</v>
          </cell>
          <cell r="L195">
            <v>0</v>
          </cell>
          <cell r="M195">
            <v>0</v>
          </cell>
          <cell r="N195">
            <v>44.67</v>
          </cell>
          <cell r="O195">
            <v>2145.61</v>
          </cell>
          <cell r="P195">
            <v>11108.6</v>
          </cell>
          <cell r="R195">
            <v>0</v>
          </cell>
          <cell r="S195" t="str">
            <v>40</v>
          </cell>
        </row>
        <row r="196">
          <cell r="A196" t="str">
            <v>010820018</v>
          </cell>
          <cell r="B196" t="str">
            <v>Luna Chávez Brenda Rosario</v>
          </cell>
          <cell r="C196">
            <v>7823.25</v>
          </cell>
          <cell r="D196">
            <v>2336.8000000000002</v>
          </cell>
          <cell r="E196">
            <v>0</v>
          </cell>
          <cell r="F196">
            <v>0</v>
          </cell>
          <cell r="G196">
            <v>30.63</v>
          </cell>
          <cell r="H196">
            <v>10190.68</v>
          </cell>
          <cell r="I196">
            <v>0.05</v>
          </cell>
          <cell r="J196">
            <v>1449.6</v>
          </cell>
          <cell r="K196">
            <v>0</v>
          </cell>
          <cell r="L196">
            <v>0</v>
          </cell>
          <cell r="M196">
            <v>0</v>
          </cell>
          <cell r="N196">
            <v>30.63</v>
          </cell>
          <cell r="O196">
            <v>1480.28</v>
          </cell>
          <cell r="P196">
            <v>8710.4</v>
          </cell>
          <cell r="R196">
            <v>0</v>
          </cell>
          <cell r="S196">
            <v>40</v>
          </cell>
        </row>
        <row r="197">
          <cell r="A197" t="str">
            <v>220321001</v>
          </cell>
          <cell r="B197" t="str">
            <v>Rocha Camarena Renata</v>
          </cell>
          <cell r="C197">
            <v>7823.25</v>
          </cell>
          <cell r="D197">
            <v>2336.8000000000002</v>
          </cell>
          <cell r="E197">
            <v>0</v>
          </cell>
          <cell r="F197">
            <v>0</v>
          </cell>
          <cell r="G197">
            <v>30.63</v>
          </cell>
          <cell r="H197">
            <v>10190.68</v>
          </cell>
          <cell r="I197">
            <v>0.05</v>
          </cell>
          <cell r="J197">
            <v>1449.6</v>
          </cell>
          <cell r="K197">
            <v>0</v>
          </cell>
          <cell r="L197">
            <v>0</v>
          </cell>
          <cell r="M197">
            <v>0</v>
          </cell>
          <cell r="N197">
            <v>30.63</v>
          </cell>
          <cell r="O197">
            <v>1480.28</v>
          </cell>
          <cell r="P197">
            <v>8710.4</v>
          </cell>
          <cell r="R197">
            <v>0</v>
          </cell>
          <cell r="S197">
            <v>40</v>
          </cell>
        </row>
        <row r="198">
          <cell r="A198" t="str">
            <v>231020006</v>
          </cell>
          <cell r="B198" t="str">
            <v>Chávez Jasso Pablo</v>
          </cell>
          <cell r="C198">
            <v>7823.25</v>
          </cell>
          <cell r="D198">
            <v>2336.8000000000002</v>
          </cell>
          <cell r="E198">
            <v>0</v>
          </cell>
          <cell r="F198">
            <v>0</v>
          </cell>
          <cell r="G198">
            <v>30.63</v>
          </cell>
          <cell r="H198">
            <v>10190.68</v>
          </cell>
          <cell r="I198">
            <v>0.05</v>
          </cell>
          <cell r="J198">
            <v>1449.6</v>
          </cell>
          <cell r="K198">
            <v>0</v>
          </cell>
          <cell r="L198">
            <v>0</v>
          </cell>
          <cell r="M198">
            <v>0</v>
          </cell>
          <cell r="N198">
            <v>30.63</v>
          </cell>
          <cell r="O198">
            <v>1480.28</v>
          </cell>
          <cell r="P198">
            <v>8710.4</v>
          </cell>
          <cell r="R198">
            <v>0</v>
          </cell>
          <cell r="S198">
            <v>99</v>
          </cell>
        </row>
        <row r="199">
          <cell r="A199" t="str">
            <v>231020007</v>
          </cell>
          <cell r="B199" t="str">
            <v>Pérez De Alba Esteban</v>
          </cell>
          <cell r="C199">
            <v>7823.25</v>
          </cell>
          <cell r="D199">
            <v>2336.8000000000002</v>
          </cell>
          <cell r="E199">
            <v>0</v>
          </cell>
          <cell r="F199">
            <v>0</v>
          </cell>
          <cell r="G199">
            <v>30.63</v>
          </cell>
          <cell r="H199">
            <v>10190.68</v>
          </cell>
          <cell r="I199">
            <v>0.05</v>
          </cell>
          <cell r="J199">
            <v>1449.6</v>
          </cell>
          <cell r="K199">
            <v>0</v>
          </cell>
          <cell r="L199">
            <v>0</v>
          </cell>
          <cell r="M199">
            <v>0</v>
          </cell>
          <cell r="N199">
            <v>30.63</v>
          </cell>
          <cell r="O199">
            <v>1480.28</v>
          </cell>
          <cell r="P199">
            <v>8710.4</v>
          </cell>
          <cell r="R199">
            <v>0</v>
          </cell>
          <cell r="S199">
            <v>99</v>
          </cell>
        </row>
        <row r="200">
          <cell r="A200"/>
          <cell r="B200"/>
          <cell r="C200" t="str">
            <v xml:space="preserve">  -----------------------</v>
          </cell>
          <cell r="D200" t="str">
            <v xml:space="preserve">  -----------------------</v>
          </cell>
          <cell r="E200" t="str">
            <v xml:space="preserve">  -----------------------</v>
          </cell>
          <cell r="F200" t="str">
            <v xml:space="preserve">  -----------------------</v>
          </cell>
          <cell r="G200" t="str">
            <v xml:space="preserve">  -----------------------</v>
          </cell>
          <cell r="H200" t="str">
            <v xml:space="preserve">  -----------------------</v>
          </cell>
          <cell r="I200" t="str">
            <v xml:space="preserve">  -----------------------</v>
          </cell>
          <cell r="J200" t="str">
            <v xml:space="preserve">  -----------------------</v>
          </cell>
          <cell r="K200" t="str">
            <v xml:space="preserve">  -----------------------</v>
          </cell>
          <cell r="L200" t="str">
            <v xml:space="preserve">  -----------------------</v>
          </cell>
          <cell r="M200" t="str">
            <v xml:space="preserve">  -----------------------</v>
          </cell>
          <cell r="N200" t="str">
            <v xml:space="preserve">  -----------------------</v>
          </cell>
          <cell r="O200" t="str">
            <v xml:space="preserve">  -----------------------</v>
          </cell>
          <cell r="P200" t="str">
            <v xml:space="preserve">  -----------------------</v>
          </cell>
          <cell r="R200" t="str">
            <v xml:space="preserve">  -----------------------</v>
          </cell>
          <cell r="S200"/>
        </row>
        <row r="201">
          <cell r="A201" t="str">
            <v>Total Depto</v>
          </cell>
          <cell r="B201">
            <v>5</v>
          </cell>
          <cell r="C201">
            <v>41464.35</v>
          </cell>
          <cell r="D201">
            <v>12385.39</v>
          </cell>
          <cell r="E201">
            <v>0</v>
          </cell>
          <cell r="F201">
            <v>0</v>
          </cell>
          <cell r="G201">
            <v>167.19</v>
          </cell>
          <cell r="H201">
            <v>54016.93</v>
          </cell>
          <cell r="I201">
            <v>0.17</v>
          </cell>
          <cell r="J201">
            <v>7899.37</v>
          </cell>
          <cell r="K201">
            <v>0</v>
          </cell>
          <cell r="L201">
            <v>0</v>
          </cell>
          <cell r="M201">
            <v>0</v>
          </cell>
          <cell r="N201">
            <v>167.19</v>
          </cell>
          <cell r="O201">
            <v>8066.73</v>
          </cell>
          <cell r="P201">
            <v>45950.2</v>
          </cell>
          <cell r="R201">
            <v>0</v>
          </cell>
          <cell r="S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</row>
        <row r="203">
          <cell r="A203" t="str">
            <v>Departamento 27 Dirección de Educación Cívica</v>
          </cell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</row>
        <row r="204">
          <cell r="A204" t="str">
            <v>010820021</v>
          </cell>
          <cell r="B204" t="str">
            <v>Valencia García María Paloma</v>
          </cell>
          <cell r="C204">
            <v>10171.35</v>
          </cell>
          <cell r="D204">
            <v>3038.19</v>
          </cell>
          <cell r="E204">
            <v>0</v>
          </cell>
          <cell r="F204">
            <v>0</v>
          </cell>
          <cell r="G204">
            <v>44.67</v>
          </cell>
          <cell r="H204">
            <v>13254.21</v>
          </cell>
          <cell r="I204">
            <v>-0.03</v>
          </cell>
          <cell r="J204">
            <v>2100.9699999999998</v>
          </cell>
          <cell r="K204">
            <v>0</v>
          </cell>
          <cell r="L204">
            <v>0</v>
          </cell>
          <cell r="M204">
            <v>0</v>
          </cell>
          <cell r="N204">
            <v>44.67</v>
          </cell>
          <cell r="O204">
            <v>2145.61</v>
          </cell>
          <cell r="P204">
            <v>11108.6</v>
          </cell>
          <cell r="R204">
            <v>0</v>
          </cell>
          <cell r="S204">
            <v>40</v>
          </cell>
        </row>
        <row r="205">
          <cell r="A205" t="str">
            <v>160121008</v>
          </cell>
          <cell r="B205" t="str">
            <v>Rivas  Escoto Alondra</v>
          </cell>
          <cell r="C205">
            <v>10171.35</v>
          </cell>
          <cell r="D205">
            <v>3038.19</v>
          </cell>
          <cell r="E205">
            <v>0</v>
          </cell>
          <cell r="F205">
            <v>0</v>
          </cell>
          <cell r="G205">
            <v>44.67</v>
          </cell>
          <cell r="H205">
            <v>13254.21</v>
          </cell>
          <cell r="I205">
            <v>-0.03</v>
          </cell>
          <cell r="J205">
            <v>2100.9699999999998</v>
          </cell>
          <cell r="K205">
            <v>0</v>
          </cell>
          <cell r="L205">
            <v>0</v>
          </cell>
          <cell r="M205">
            <v>0</v>
          </cell>
          <cell r="N205">
            <v>44.67</v>
          </cell>
          <cell r="O205">
            <v>2145.61</v>
          </cell>
          <cell r="P205">
            <v>11108.6</v>
          </cell>
          <cell r="R205">
            <v>0</v>
          </cell>
          <cell r="S205">
            <v>99</v>
          </cell>
        </row>
        <row r="206">
          <cell r="A206" t="str">
            <v>160121009</v>
          </cell>
          <cell r="B206" t="str">
            <v>Liévanos Alvarez María Del Carmen</v>
          </cell>
          <cell r="C206">
            <v>10171.35</v>
          </cell>
          <cell r="D206">
            <v>3038.19</v>
          </cell>
          <cell r="E206">
            <v>0</v>
          </cell>
          <cell r="F206">
            <v>0</v>
          </cell>
          <cell r="G206">
            <v>44.67</v>
          </cell>
          <cell r="H206">
            <v>13254.21</v>
          </cell>
          <cell r="I206">
            <v>-0.03</v>
          </cell>
          <cell r="J206">
            <v>2100.9699999999998</v>
          </cell>
          <cell r="K206">
            <v>0</v>
          </cell>
          <cell r="L206">
            <v>0</v>
          </cell>
          <cell r="M206">
            <v>0</v>
          </cell>
          <cell r="N206">
            <v>44.67</v>
          </cell>
          <cell r="O206">
            <v>2145.61</v>
          </cell>
          <cell r="P206">
            <v>11108.6</v>
          </cell>
          <cell r="R206">
            <v>0</v>
          </cell>
          <cell r="S206">
            <v>40</v>
          </cell>
        </row>
        <row r="207">
          <cell r="A207" t="str">
            <v>160121021</v>
          </cell>
          <cell r="B207" t="str">
            <v>Lopez Rosas Demetrio Martin</v>
          </cell>
          <cell r="C207">
            <v>10171.35</v>
          </cell>
          <cell r="D207">
            <v>3038.19</v>
          </cell>
          <cell r="E207">
            <v>0</v>
          </cell>
          <cell r="F207">
            <v>0</v>
          </cell>
          <cell r="G207">
            <v>44.67</v>
          </cell>
          <cell r="H207">
            <v>13254.21</v>
          </cell>
          <cell r="I207">
            <v>-0.03</v>
          </cell>
          <cell r="J207">
            <v>2100.9699999999998</v>
          </cell>
          <cell r="K207">
            <v>0</v>
          </cell>
          <cell r="L207">
            <v>0</v>
          </cell>
          <cell r="M207">
            <v>0</v>
          </cell>
          <cell r="N207">
            <v>44.67</v>
          </cell>
          <cell r="O207">
            <v>2145.61</v>
          </cell>
          <cell r="P207">
            <v>11108.6</v>
          </cell>
          <cell r="R207">
            <v>0</v>
          </cell>
          <cell r="S207">
            <v>99</v>
          </cell>
        </row>
        <row r="208">
          <cell r="A208" t="str">
            <v>160121022</v>
          </cell>
          <cell r="B208" t="str">
            <v>Reyes Becerra Aldo Rodrigo</v>
          </cell>
          <cell r="C208">
            <v>10171.35</v>
          </cell>
          <cell r="D208">
            <v>3038.19</v>
          </cell>
          <cell r="E208">
            <v>0</v>
          </cell>
          <cell r="F208">
            <v>0</v>
          </cell>
          <cell r="G208">
            <v>44.67</v>
          </cell>
          <cell r="H208">
            <v>13254.21</v>
          </cell>
          <cell r="I208">
            <v>-0.03</v>
          </cell>
          <cell r="J208">
            <v>2100.9699999999998</v>
          </cell>
          <cell r="K208">
            <v>0</v>
          </cell>
          <cell r="L208">
            <v>0</v>
          </cell>
          <cell r="M208">
            <v>0</v>
          </cell>
          <cell r="N208">
            <v>44.67</v>
          </cell>
          <cell r="O208">
            <v>2145.61</v>
          </cell>
          <cell r="P208">
            <v>11108.6</v>
          </cell>
          <cell r="R208">
            <v>0</v>
          </cell>
          <cell r="S208">
            <v>40</v>
          </cell>
        </row>
        <row r="209">
          <cell r="A209" t="str">
            <v>160121023</v>
          </cell>
          <cell r="B209" t="str">
            <v>Hernandez Ramos Hilda Guadalupe</v>
          </cell>
          <cell r="C209">
            <v>10171.35</v>
          </cell>
          <cell r="D209">
            <v>3038.19</v>
          </cell>
          <cell r="E209">
            <v>0</v>
          </cell>
          <cell r="F209">
            <v>0</v>
          </cell>
          <cell r="G209">
            <v>44.67</v>
          </cell>
          <cell r="H209">
            <v>13254.21</v>
          </cell>
          <cell r="I209">
            <v>-0.03</v>
          </cell>
          <cell r="J209">
            <v>2100.9699999999998</v>
          </cell>
          <cell r="K209">
            <v>0</v>
          </cell>
          <cell r="L209">
            <v>0</v>
          </cell>
          <cell r="M209">
            <v>0</v>
          </cell>
          <cell r="N209">
            <v>44.67</v>
          </cell>
          <cell r="O209">
            <v>2145.61</v>
          </cell>
          <cell r="P209">
            <v>11108.6</v>
          </cell>
          <cell r="R209">
            <v>0</v>
          </cell>
          <cell r="S209">
            <v>40</v>
          </cell>
        </row>
        <row r="210">
          <cell r="A210" t="str">
            <v>160121024</v>
          </cell>
          <cell r="B210" t="str">
            <v>Gonzalez Ramos Leobardo</v>
          </cell>
          <cell r="C210">
            <v>10171.35</v>
          </cell>
          <cell r="D210">
            <v>3039.19</v>
          </cell>
          <cell r="E210">
            <v>0</v>
          </cell>
          <cell r="F210">
            <v>0</v>
          </cell>
          <cell r="G210">
            <v>44.67</v>
          </cell>
          <cell r="H210">
            <v>13255.21</v>
          </cell>
          <cell r="I210">
            <v>-0.03</v>
          </cell>
          <cell r="J210">
            <v>2100.9699999999998</v>
          </cell>
          <cell r="K210">
            <v>0</v>
          </cell>
          <cell r="L210">
            <v>0</v>
          </cell>
          <cell r="M210">
            <v>0</v>
          </cell>
          <cell r="N210">
            <v>44.67</v>
          </cell>
          <cell r="O210">
            <v>2145.61</v>
          </cell>
          <cell r="P210">
            <v>11109.6</v>
          </cell>
          <cell r="R210">
            <v>0</v>
          </cell>
          <cell r="S210">
            <v>40</v>
          </cell>
        </row>
        <row r="211">
          <cell r="A211" t="str">
            <v>180101002</v>
          </cell>
          <cell r="B211" t="str">
            <v>Vargas Martínez Laura Araceli</v>
          </cell>
          <cell r="C211">
            <v>10171.35</v>
          </cell>
          <cell r="D211">
            <v>3038.19</v>
          </cell>
          <cell r="E211">
            <v>0</v>
          </cell>
          <cell r="F211">
            <v>0</v>
          </cell>
          <cell r="G211">
            <v>35.729999999999997</v>
          </cell>
          <cell r="H211">
            <v>13245.27</v>
          </cell>
          <cell r="I211">
            <v>-0.09</v>
          </cell>
          <cell r="J211">
            <v>1920.83</v>
          </cell>
          <cell r="K211">
            <v>0</v>
          </cell>
          <cell r="L211">
            <v>0</v>
          </cell>
          <cell r="M211">
            <v>0</v>
          </cell>
          <cell r="N211">
            <v>35.729999999999997</v>
          </cell>
          <cell r="O211">
            <v>1956.47</v>
          </cell>
          <cell r="P211">
            <v>11288.8</v>
          </cell>
          <cell r="R211">
            <v>0</v>
          </cell>
          <cell r="S211">
            <v>40</v>
          </cell>
        </row>
        <row r="212">
          <cell r="A212" t="str">
            <v>180101009</v>
          </cell>
          <cell r="B212" t="str">
            <v>Vera Ortega María Ofelia</v>
          </cell>
          <cell r="C212">
            <v>10171.35</v>
          </cell>
          <cell r="D212">
            <v>3038.19</v>
          </cell>
          <cell r="E212">
            <v>0</v>
          </cell>
          <cell r="F212">
            <v>0</v>
          </cell>
          <cell r="G212">
            <v>44.67</v>
          </cell>
          <cell r="H212">
            <v>13254.21</v>
          </cell>
          <cell r="I212">
            <v>-0.03</v>
          </cell>
          <cell r="J212">
            <v>2100.9699999999998</v>
          </cell>
          <cell r="K212">
            <v>0</v>
          </cell>
          <cell r="L212">
            <v>0</v>
          </cell>
          <cell r="M212">
            <v>0</v>
          </cell>
          <cell r="N212">
            <v>44.67</v>
          </cell>
          <cell r="O212">
            <v>2145.61</v>
          </cell>
          <cell r="P212">
            <v>11108.6</v>
          </cell>
          <cell r="R212">
            <v>0</v>
          </cell>
          <cell r="S212">
            <v>99</v>
          </cell>
        </row>
        <row r="213">
          <cell r="A213" t="str">
            <v>180101056</v>
          </cell>
          <cell r="B213" t="str">
            <v>Gallego Valdés Ana Laura</v>
          </cell>
          <cell r="C213">
            <v>10171.35</v>
          </cell>
          <cell r="D213">
            <v>3038.19</v>
          </cell>
          <cell r="E213">
            <v>0</v>
          </cell>
          <cell r="F213">
            <v>0</v>
          </cell>
          <cell r="G213">
            <v>44.67</v>
          </cell>
          <cell r="H213">
            <v>13254.21</v>
          </cell>
          <cell r="I213">
            <v>0.17</v>
          </cell>
          <cell r="J213">
            <v>2100.9699999999998</v>
          </cell>
          <cell r="K213">
            <v>0</v>
          </cell>
          <cell r="L213">
            <v>0</v>
          </cell>
          <cell r="M213">
            <v>0</v>
          </cell>
          <cell r="N213">
            <v>44.67</v>
          </cell>
          <cell r="O213">
            <v>2145.81</v>
          </cell>
          <cell r="P213">
            <v>11108.4</v>
          </cell>
          <cell r="R213">
            <v>0</v>
          </cell>
          <cell r="S213">
            <v>99</v>
          </cell>
        </row>
        <row r="214">
          <cell r="A214" t="str">
            <v>201101004</v>
          </cell>
          <cell r="B214" t="str">
            <v>González Ayala Armando</v>
          </cell>
          <cell r="C214">
            <v>7823.25</v>
          </cell>
          <cell r="D214">
            <v>2336.8000000000002</v>
          </cell>
          <cell r="E214">
            <v>0</v>
          </cell>
          <cell r="F214">
            <v>0</v>
          </cell>
          <cell r="G214">
            <v>30.63</v>
          </cell>
          <cell r="H214">
            <v>10190.68</v>
          </cell>
          <cell r="I214">
            <v>0.05</v>
          </cell>
          <cell r="J214">
            <v>1449.6</v>
          </cell>
          <cell r="K214">
            <v>0</v>
          </cell>
          <cell r="L214">
            <v>0</v>
          </cell>
          <cell r="M214">
            <v>0</v>
          </cell>
          <cell r="N214">
            <v>30.63</v>
          </cell>
          <cell r="O214">
            <v>1480.28</v>
          </cell>
          <cell r="P214">
            <v>8710.4</v>
          </cell>
          <cell r="R214">
            <v>0</v>
          </cell>
          <cell r="S214">
            <v>40</v>
          </cell>
        </row>
        <row r="215">
          <cell r="A215" t="str">
            <v>231020001</v>
          </cell>
          <cell r="B215" t="str">
            <v>Valencia Barragán Javier</v>
          </cell>
          <cell r="C215">
            <v>10171.35</v>
          </cell>
          <cell r="D215">
            <v>3038.19</v>
          </cell>
          <cell r="E215">
            <v>0</v>
          </cell>
          <cell r="F215">
            <v>0</v>
          </cell>
          <cell r="G215">
            <v>44.67</v>
          </cell>
          <cell r="H215">
            <v>13254.21</v>
          </cell>
          <cell r="I215">
            <v>-0.03</v>
          </cell>
          <cell r="J215">
            <v>2100.9699999999998</v>
          </cell>
          <cell r="K215">
            <v>0</v>
          </cell>
          <cell r="L215">
            <v>0</v>
          </cell>
          <cell r="M215">
            <v>0</v>
          </cell>
          <cell r="N215">
            <v>44.67</v>
          </cell>
          <cell r="O215">
            <v>2145.61</v>
          </cell>
          <cell r="P215">
            <v>11108.6</v>
          </cell>
          <cell r="R215">
            <v>0</v>
          </cell>
          <cell r="S215">
            <v>40</v>
          </cell>
        </row>
        <row r="216">
          <cell r="A216" t="str">
            <v>231020003</v>
          </cell>
          <cell r="B216" t="str">
            <v>Martínez Flores Larisa</v>
          </cell>
          <cell r="C216">
            <v>10171.35</v>
          </cell>
          <cell r="D216">
            <v>3038.19</v>
          </cell>
          <cell r="E216">
            <v>0</v>
          </cell>
          <cell r="F216">
            <v>0</v>
          </cell>
          <cell r="G216">
            <v>44.67</v>
          </cell>
          <cell r="H216">
            <v>13254.21</v>
          </cell>
          <cell r="I216">
            <v>-0.03</v>
          </cell>
          <cell r="J216">
            <v>2100.9699999999998</v>
          </cell>
          <cell r="K216">
            <v>0</v>
          </cell>
          <cell r="L216">
            <v>0</v>
          </cell>
          <cell r="M216">
            <v>0</v>
          </cell>
          <cell r="N216">
            <v>44.67</v>
          </cell>
          <cell r="O216">
            <v>2145.61</v>
          </cell>
          <cell r="P216">
            <v>11108.6</v>
          </cell>
          <cell r="R216">
            <v>0</v>
          </cell>
          <cell r="S216">
            <v>99</v>
          </cell>
        </row>
        <row r="217">
          <cell r="A217" t="str">
            <v>231020004</v>
          </cell>
          <cell r="B217" t="str">
            <v>Cervantes Méndez Andrea Yazeret</v>
          </cell>
          <cell r="C217">
            <v>7823.25</v>
          </cell>
          <cell r="D217">
            <v>2336.8000000000002</v>
          </cell>
          <cell r="E217">
            <v>0</v>
          </cell>
          <cell r="F217">
            <v>0</v>
          </cell>
          <cell r="G217">
            <v>30.63</v>
          </cell>
          <cell r="H217">
            <v>10190.68</v>
          </cell>
          <cell r="I217">
            <v>0.05</v>
          </cell>
          <cell r="J217">
            <v>1449.6</v>
          </cell>
          <cell r="K217">
            <v>0</v>
          </cell>
          <cell r="L217">
            <v>0</v>
          </cell>
          <cell r="M217">
            <v>0</v>
          </cell>
          <cell r="N217">
            <v>30.63</v>
          </cell>
          <cell r="O217">
            <v>1480.28</v>
          </cell>
          <cell r="P217">
            <v>8710.4</v>
          </cell>
          <cell r="R217">
            <v>0</v>
          </cell>
          <cell r="S217">
            <v>40</v>
          </cell>
        </row>
        <row r="218">
          <cell r="A218"/>
          <cell r="B218"/>
          <cell r="C218" t="str">
            <v xml:space="preserve">  -----------------------</v>
          </cell>
          <cell r="D218" t="str">
            <v xml:space="preserve">  -----------------------</v>
          </cell>
          <cell r="E218" t="str">
            <v xml:space="preserve">  -----------------------</v>
          </cell>
          <cell r="F218" t="str">
            <v xml:space="preserve">  -----------------------</v>
          </cell>
          <cell r="G218" t="str">
            <v xml:space="preserve">  -----------------------</v>
          </cell>
          <cell r="H218" t="str">
            <v xml:space="preserve">  -----------------------</v>
          </cell>
          <cell r="I218" t="str">
            <v xml:space="preserve">  -----------------------</v>
          </cell>
          <cell r="J218" t="str">
            <v xml:space="preserve">  -----------------------</v>
          </cell>
          <cell r="K218" t="str">
            <v xml:space="preserve">  -----------------------</v>
          </cell>
          <cell r="L218" t="str">
            <v xml:space="preserve">  -----------------------</v>
          </cell>
          <cell r="M218" t="str">
            <v xml:space="preserve">  -----------------------</v>
          </cell>
          <cell r="N218" t="str">
            <v xml:space="preserve">  -----------------------</v>
          </cell>
          <cell r="O218" t="str">
            <v xml:space="preserve">  -----------------------</v>
          </cell>
          <cell r="P218" t="str">
            <v xml:space="preserve">  -----------------------</v>
          </cell>
          <cell r="R218" t="str">
            <v xml:space="preserve">  -----------------------</v>
          </cell>
          <cell r="S218"/>
        </row>
        <row r="219">
          <cell r="A219" t="str">
            <v>Total Depto</v>
          </cell>
          <cell r="B219">
            <v>14</v>
          </cell>
          <cell r="C219">
            <v>137702.70000000001</v>
          </cell>
          <cell r="D219">
            <v>41132.879999999997</v>
          </cell>
          <cell r="E219">
            <v>0</v>
          </cell>
          <cell r="F219">
            <v>0</v>
          </cell>
          <cell r="G219">
            <v>588.36</v>
          </cell>
          <cell r="H219">
            <v>179423.94</v>
          </cell>
          <cell r="I219">
            <v>-0.12</v>
          </cell>
          <cell r="J219">
            <v>27930.7</v>
          </cell>
          <cell r="K219">
            <v>0</v>
          </cell>
          <cell r="L219">
            <v>0</v>
          </cell>
          <cell r="M219">
            <v>0</v>
          </cell>
          <cell r="N219">
            <v>588.36</v>
          </cell>
          <cell r="O219">
            <v>28518.94</v>
          </cell>
          <cell r="P219">
            <v>150905</v>
          </cell>
          <cell r="R219">
            <v>0</v>
          </cell>
          <cell r="S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</row>
        <row r="221">
          <cell r="A221" t="str">
            <v>Departamento 32 Dir de Transparencia e Información Púb</v>
          </cell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</row>
        <row r="222">
          <cell r="A222" t="str">
            <v>010820024</v>
          </cell>
          <cell r="B222" t="str">
            <v>Flores Ponce Claudia</v>
          </cell>
          <cell r="C222">
            <v>10171.35</v>
          </cell>
          <cell r="D222">
            <v>3038.19</v>
          </cell>
          <cell r="E222">
            <v>0</v>
          </cell>
          <cell r="F222">
            <v>0</v>
          </cell>
          <cell r="G222">
            <v>44.67</v>
          </cell>
          <cell r="H222">
            <v>13254.21</v>
          </cell>
          <cell r="I222">
            <v>-0.03</v>
          </cell>
          <cell r="J222">
            <v>2100.9699999999998</v>
          </cell>
          <cell r="K222">
            <v>0</v>
          </cell>
          <cell r="L222">
            <v>0</v>
          </cell>
          <cell r="M222">
            <v>0</v>
          </cell>
          <cell r="N222">
            <v>44.67</v>
          </cell>
          <cell r="O222">
            <v>2145.61</v>
          </cell>
          <cell r="P222">
            <v>11108.6</v>
          </cell>
          <cell r="R222">
            <v>0</v>
          </cell>
          <cell r="S222">
            <v>99</v>
          </cell>
        </row>
        <row r="223">
          <cell r="A223" t="str">
            <v>010820025</v>
          </cell>
          <cell r="B223" t="str">
            <v>Orozco Laguna Beatriz Adriana</v>
          </cell>
          <cell r="C223">
            <v>10171.35</v>
          </cell>
          <cell r="D223">
            <v>3038.19</v>
          </cell>
          <cell r="E223">
            <v>0</v>
          </cell>
          <cell r="F223">
            <v>0</v>
          </cell>
          <cell r="G223">
            <v>44.67</v>
          </cell>
          <cell r="H223">
            <v>13254.21</v>
          </cell>
          <cell r="I223">
            <v>-0.03</v>
          </cell>
          <cell r="J223">
            <v>2100.9699999999998</v>
          </cell>
          <cell r="K223">
            <v>0</v>
          </cell>
          <cell r="L223">
            <v>0</v>
          </cell>
          <cell r="M223">
            <v>0</v>
          </cell>
          <cell r="N223">
            <v>44.67</v>
          </cell>
          <cell r="O223">
            <v>2145.61</v>
          </cell>
          <cell r="P223">
            <v>11108.6</v>
          </cell>
          <cell r="R223">
            <v>0</v>
          </cell>
          <cell r="S223">
            <v>99</v>
          </cell>
        </row>
        <row r="224">
          <cell r="A224" t="str">
            <v>160121010</v>
          </cell>
          <cell r="B224" t="str">
            <v>Sandoval  Campos Bianca Susana</v>
          </cell>
          <cell r="C224">
            <v>6475.65</v>
          </cell>
          <cell r="D224">
            <v>1934.3</v>
          </cell>
          <cell r="E224">
            <v>0</v>
          </cell>
          <cell r="F224">
            <v>0</v>
          </cell>
          <cell r="G224">
            <v>22.58</v>
          </cell>
          <cell r="H224">
            <v>8432.5300000000007</v>
          </cell>
          <cell r="I224">
            <v>-0.03</v>
          </cell>
          <cell r="J224">
            <v>1075.78</v>
          </cell>
          <cell r="K224">
            <v>0</v>
          </cell>
          <cell r="L224">
            <v>0</v>
          </cell>
          <cell r="M224">
            <v>0</v>
          </cell>
          <cell r="N224">
            <v>22.58</v>
          </cell>
          <cell r="O224">
            <v>1098.33</v>
          </cell>
          <cell r="P224">
            <v>7334.2</v>
          </cell>
          <cell r="R224">
            <v>0</v>
          </cell>
          <cell r="S224">
            <v>99</v>
          </cell>
        </row>
        <row r="225">
          <cell r="A225" t="str">
            <v>160121011</v>
          </cell>
          <cell r="B225" t="str">
            <v>Flores Gomez Israel</v>
          </cell>
          <cell r="C225">
            <v>7823.25</v>
          </cell>
          <cell r="D225">
            <v>2336.8000000000002</v>
          </cell>
          <cell r="E225">
            <v>0</v>
          </cell>
          <cell r="F225">
            <v>0</v>
          </cell>
          <cell r="G225">
            <v>30.63</v>
          </cell>
          <cell r="H225">
            <v>10190.68</v>
          </cell>
          <cell r="I225">
            <v>0.05</v>
          </cell>
          <cell r="J225">
            <v>1449.6</v>
          </cell>
          <cell r="K225">
            <v>0</v>
          </cell>
          <cell r="L225">
            <v>0</v>
          </cell>
          <cell r="M225">
            <v>0</v>
          </cell>
          <cell r="N225">
            <v>30.63</v>
          </cell>
          <cell r="O225">
            <v>1480.28</v>
          </cell>
          <cell r="P225">
            <v>8710.4</v>
          </cell>
          <cell r="R225">
            <v>0</v>
          </cell>
          <cell r="S225">
            <v>99</v>
          </cell>
        </row>
        <row r="226">
          <cell r="A226" t="str">
            <v>160121012</v>
          </cell>
          <cell r="B226" t="str">
            <v>Aguirre Anadón Oscar Enrique</v>
          </cell>
          <cell r="C226">
            <v>6475.65</v>
          </cell>
          <cell r="D226">
            <v>1934.3</v>
          </cell>
          <cell r="E226">
            <v>0</v>
          </cell>
          <cell r="F226">
            <v>0</v>
          </cell>
          <cell r="G226">
            <v>22.58</v>
          </cell>
          <cell r="H226">
            <v>8432.5300000000007</v>
          </cell>
          <cell r="I226">
            <v>-0.03</v>
          </cell>
          <cell r="J226">
            <v>1075.78</v>
          </cell>
          <cell r="K226">
            <v>0</v>
          </cell>
          <cell r="L226">
            <v>0</v>
          </cell>
          <cell r="M226">
            <v>0</v>
          </cell>
          <cell r="N226">
            <v>22.58</v>
          </cell>
          <cell r="O226">
            <v>1098.33</v>
          </cell>
          <cell r="P226">
            <v>7334.2</v>
          </cell>
          <cell r="R226">
            <v>0</v>
          </cell>
          <cell r="S226">
            <v>40</v>
          </cell>
        </row>
        <row r="227">
          <cell r="A227" t="str">
            <v>160121013</v>
          </cell>
          <cell r="B227" t="str">
            <v>Jimenez Perez Martha Cecilia</v>
          </cell>
          <cell r="C227">
            <v>6475.65</v>
          </cell>
          <cell r="D227">
            <v>1934.3</v>
          </cell>
          <cell r="E227">
            <v>0</v>
          </cell>
          <cell r="F227">
            <v>0</v>
          </cell>
          <cell r="G227">
            <v>22.58</v>
          </cell>
          <cell r="H227">
            <v>8432.5300000000007</v>
          </cell>
          <cell r="I227">
            <v>-0.03</v>
          </cell>
          <cell r="J227">
            <v>1075.78</v>
          </cell>
          <cell r="K227">
            <v>0</v>
          </cell>
          <cell r="L227">
            <v>0</v>
          </cell>
          <cell r="M227">
            <v>0</v>
          </cell>
          <cell r="N227">
            <v>22.58</v>
          </cell>
          <cell r="O227">
            <v>1098.33</v>
          </cell>
          <cell r="P227">
            <v>7334.2</v>
          </cell>
          <cell r="R227">
            <v>0</v>
          </cell>
          <cell r="S227">
            <v>40</v>
          </cell>
        </row>
        <row r="228">
          <cell r="A228" t="str">
            <v>160121014</v>
          </cell>
          <cell r="B228" t="str">
            <v>Maldonado Galván Manuel Antonio</v>
          </cell>
          <cell r="C228">
            <v>6475.65</v>
          </cell>
          <cell r="D228">
            <v>1934.3</v>
          </cell>
          <cell r="E228">
            <v>0</v>
          </cell>
          <cell r="F228">
            <v>0</v>
          </cell>
          <cell r="G228">
            <v>22.58</v>
          </cell>
          <cell r="H228">
            <v>8432.5300000000007</v>
          </cell>
          <cell r="I228">
            <v>-0.03</v>
          </cell>
          <cell r="J228">
            <v>1075.78</v>
          </cell>
          <cell r="K228">
            <v>0</v>
          </cell>
          <cell r="L228">
            <v>0</v>
          </cell>
          <cell r="M228">
            <v>0</v>
          </cell>
          <cell r="N228">
            <v>22.58</v>
          </cell>
          <cell r="O228">
            <v>1098.33</v>
          </cell>
          <cell r="P228">
            <v>7334.2</v>
          </cell>
          <cell r="R228">
            <v>0</v>
          </cell>
          <cell r="S228">
            <v>40</v>
          </cell>
        </row>
        <row r="229">
          <cell r="A229" t="str">
            <v>160121016</v>
          </cell>
          <cell r="B229" t="str">
            <v>López Avalos Cesar Paúl</v>
          </cell>
          <cell r="C229">
            <v>6475.65</v>
          </cell>
          <cell r="D229">
            <v>1934.3</v>
          </cell>
          <cell r="E229">
            <v>0</v>
          </cell>
          <cell r="F229">
            <v>0</v>
          </cell>
          <cell r="G229">
            <v>22.58</v>
          </cell>
          <cell r="H229">
            <v>8432.5300000000007</v>
          </cell>
          <cell r="I229">
            <v>-0.03</v>
          </cell>
          <cell r="J229">
            <v>1075.78</v>
          </cell>
          <cell r="K229">
            <v>0</v>
          </cell>
          <cell r="L229">
            <v>0</v>
          </cell>
          <cell r="M229">
            <v>0</v>
          </cell>
          <cell r="N229">
            <v>22.58</v>
          </cell>
          <cell r="O229">
            <v>1098.33</v>
          </cell>
          <cell r="P229">
            <v>7334.2</v>
          </cell>
          <cell r="R229">
            <v>0</v>
          </cell>
          <cell r="S229">
            <v>40</v>
          </cell>
        </row>
        <row r="230">
          <cell r="A230" t="str">
            <v>160321001</v>
          </cell>
          <cell r="B230" t="str">
            <v>Guzmán Ramírez Karla Edith</v>
          </cell>
          <cell r="C230">
            <v>6475.65</v>
          </cell>
          <cell r="D230">
            <v>1934.3</v>
          </cell>
          <cell r="E230">
            <v>0</v>
          </cell>
          <cell r="F230">
            <v>0</v>
          </cell>
          <cell r="G230">
            <v>22.58</v>
          </cell>
          <cell r="H230">
            <v>8432.5300000000007</v>
          </cell>
          <cell r="I230">
            <v>-0.03</v>
          </cell>
          <cell r="J230">
            <v>1075.78</v>
          </cell>
          <cell r="K230">
            <v>0</v>
          </cell>
          <cell r="L230">
            <v>0</v>
          </cell>
          <cell r="M230">
            <v>0</v>
          </cell>
          <cell r="N230">
            <v>22.58</v>
          </cell>
          <cell r="O230">
            <v>1098.33</v>
          </cell>
          <cell r="P230">
            <v>7334.2</v>
          </cell>
          <cell r="R230">
            <v>0</v>
          </cell>
          <cell r="S230">
            <v>99</v>
          </cell>
        </row>
        <row r="231">
          <cell r="A231" t="str">
            <v>170321001</v>
          </cell>
          <cell r="B231" t="str">
            <v>Rodríguez Enciso Daniela</v>
          </cell>
          <cell r="C231">
            <v>6475.65</v>
          </cell>
          <cell r="D231">
            <v>1934.3</v>
          </cell>
          <cell r="E231">
            <v>0</v>
          </cell>
          <cell r="F231">
            <v>0</v>
          </cell>
          <cell r="G231">
            <v>22.58</v>
          </cell>
          <cell r="H231">
            <v>8432.5300000000007</v>
          </cell>
          <cell r="I231">
            <v>-0.03</v>
          </cell>
          <cell r="J231">
            <v>1075.78</v>
          </cell>
          <cell r="K231">
            <v>0</v>
          </cell>
          <cell r="L231">
            <v>0</v>
          </cell>
          <cell r="M231">
            <v>0</v>
          </cell>
          <cell r="N231">
            <v>22.58</v>
          </cell>
          <cell r="O231">
            <v>1098.33</v>
          </cell>
          <cell r="P231">
            <v>7334.2</v>
          </cell>
          <cell r="R231">
            <v>0</v>
          </cell>
          <cell r="S231">
            <v>40</v>
          </cell>
        </row>
        <row r="232">
          <cell r="A232" t="str">
            <v>190816003</v>
          </cell>
          <cell r="B232" t="str">
            <v>Saldivar Rebollosa Luz Angelina</v>
          </cell>
          <cell r="C232">
            <v>10171.35</v>
          </cell>
          <cell r="D232">
            <v>3038.19</v>
          </cell>
          <cell r="E232">
            <v>0</v>
          </cell>
          <cell r="F232">
            <v>0</v>
          </cell>
          <cell r="G232">
            <v>44.67</v>
          </cell>
          <cell r="H232">
            <v>13254.21</v>
          </cell>
          <cell r="I232">
            <v>-0.03</v>
          </cell>
          <cell r="J232">
            <v>2100.9699999999998</v>
          </cell>
          <cell r="K232">
            <v>0</v>
          </cell>
          <cell r="L232">
            <v>0</v>
          </cell>
          <cell r="M232">
            <v>0</v>
          </cell>
          <cell r="N232">
            <v>44.67</v>
          </cell>
          <cell r="O232">
            <v>2145.61</v>
          </cell>
          <cell r="P232">
            <v>11108.6</v>
          </cell>
          <cell r="R232">
            <v>0</v>
          </cell>
          <cell r="S232">
            <v>40</v>
          </cell>
        </row>
        <row r="233">
          <cell r="A233" t="str">
            <v>231020008</v>
          </cell>
          <cell r="B233" t="str">
            <v>Solís Cisneros Karla Selene</v>
          </cell>
          <cell r="C233">
            <v>10171.35</v>
          </cell>
          <cell r="D233">
            <v>3038.19</v>
          </cell>
          <cell r="E233">
            <v>0</v>
          </cell>
          <cell r="F233">
            <v>0</v>
          </cell>
          <cell r="G233">
            <v>44.67</v>
          </cell>
          <cell r="H233">
            <v>13254.21</v>
          </cell>
          <cell r="I233">
            <v>-0.03</v>
          </cell>
          <cell r="J233">
            <v>2100.9699999999998</v>
          </cell>
          <cell r="K233">
            <v>0</v>
          </cell>
          <cell r="L233">
            <v>0</v>
          </cell>
          <cell r="M233">
            <v>0</v>
          </cell>
          <cell r="N233">
            <v>44.67</v>
          </cell>
          <cell r="O233">
            <v>2145.61</v>
          </cell>
          <cell r="P233">
            <v>11108.6</v>
          </cell>
          <cell r="R233">
            <v>0</v>
          </cell>
          <cell r="S233">
            <v>40</v>
          </cell>
        </row>
        <row r="234">
          <cell r="A234"/>
          <cell r="B234"/>
          <cell r="C234" t="str">
            <v xml:space="preserve">  -----------------------</v>
          </cell>
          <cell r="D234" t="str">
            <v xml:space="preserve">  -----------------------</v>
          </cell>
          <cell r="E234" t="str">
            <v xml:space="preserve">  -----------------------</v>
          </cell>
          <cell r="F234" t="str">
            <v xml:space="preserve">  -----------------------</v>
          </cell>
          <cell r="G234" t="str">
            <v xml:space="preserve">  -----------------------</v>
          </cell>
          <cell r="H234" t="str">
            <v xml:space="preserve">  -----------------------</v>
          </cell>
          <cell r="I234" t="str">
            <v xml:space="preserve">  -----------------------</v>
          </cell>
          <cell r="J234" t="str">
            <v xml:space="preserve">  -----------------------</v>
          </cell>
          <cell r="K234" t="str">
            <v xml:space="preserve">  -----------------------</v>
          </cell>
          <cell r="L234" t="str">
            <v xml:space="preserve">  -----------------------</v>
          </cell>
          <cell r="M234" t="str">
            <v xml:space="preserve">  -----------------------</v>
          </cell>
          <cell r="N234" t="str">
            <v xml:space="preserve">  -----------------------</v>
          </cell>
          <cell r="O234" t="str">
            <v xml:space="preserve">  -----------------------</v>
          </cell>
          <cell r="P234" t="str">
            <v xml:space="preserve">  -----------------------</v>
          </cell>
          <cell r="R234" t="str">
            <v xml:space="preserve">  -----------------------</v>
          </cell>
          <cell r="S234"/>
        </row>
        <row r="235">
          <cell r="A235" t="str">
            <v>Total Depto</v>
          </cell>
          <cell r="B235">
            <v>12</v>
          </cell>
          <cell r="C235">
            <v>93838.2</v>
          </cell>
          <cell r="D235">
            <v>28029.66</v>
          </cell>
          <cell r="E235">
            <v>0</v>
          </cell>
          <cell r="F235">
            <v>0</v>
          </cell>
          <cell r="G235">
            <v>367.37</v>
          </cell>
          <cell r="H235">
            <v>122235.23</v>
          </cell>
          <cell r="I235">
            <v>-0.28000000000000003</v>
          </cell>
          <cell r="J235">
            <v>17383.939999999999</v>
          </cell>
          <cell r="K235">
            <v>0</v>
          </cell>
          <cell r="L235">
            <v>0</v>
          </cell>
          <cell r="M235">
            <v>0</v>
          </cell>
          <cell r="N235">
            <v>367.37</v>
          </cell>
          <cell r="O235">
            <v>17751.03</v>
          </cell>
          <cell r="P235">
            <v>104484.2</v>
          </cell>
          <cell r="R235">
            <v>0</v>
          </cell>
          <cell r="S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</row>
        <row r="237">
          <cell r="A237" t="str">
            <v>Departamento 34 Dirección de Edición</v>
          </cell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</row>
        <row r="238">
          <cell r="A238" t="str">
            <v>010820036</v>
          </cell>
          <cell r="B238" t="str">
            <v>Pérez Castillo Néstor</v>
          </cell>
          <cell r="C238">
            <v>7823.25</v>
          </cell>
          <cell r="D238">
            <v>2336.8000000000002</v>
          </cell>
          <cell r="E238">
            <v>0</v>
          </cell>
          <cell r="F238">
            <v>0</v>
          </cell>
          <cell r="G238">
            <v>30.63</v>
          </cell>
          <cell r="H238">
            <v>10190.68</v>
          </cell>
          <cell r="I238">
            <v>0.05</v>
          </cell>
          <cell r="J238">
            <v>1449.6</v>
          </cell>
          <cell r="K238">
            <v>0</v>
          </cell>
          <cell r="L238">
            <v>0</v>
          </cell>
          <cell r="M238">
            <v>0</v>
          </cell>
          <cell r="N238">
            <v>30.63</v>
          </cell>
          <cell r="O238">
            <v>1480.28</v>
          </cell>
          <cell r="P238">
            <v>8710.4</v>
          </cell>
          <cell r="R238">
            <v>0</v>
          </cell>
          <cell r="S238">
            <v>40</v>
          </cell>
        </row>
        <row r="239">
          <cell r="A239" t="str">
            <v>011020001</v>
          </cell>
          <cell r="B239" t="str">
            <v>Ponce Barajas Felipe De Jesús</v>
          </cell>
          <cell r="C239">
            <v>10171.35</v>
          </cell>
          <cell r="D239">
            <v>3038.19</v>
          </cell>
          <cell r="E239">
            <v>0</v>
          </cell>
          <cell r="F239">
            <v>0</v>
          </cell>
          <cell r="G239">
            <v>44.67</v>
          </cell>
          <cell r="H239">
            <v>13254.21</v>
          </cell>
          <cell r="I239">
            <v>-0.03</v>
          </cell>
          <cell r="J239">
            <v>2100.9699999999998</v>
          </cell>
          <cell r="K239">
            <v>0</v>
          </cell>
          <cell r="L239">
            <v>0</v>
          </cell>
          <cell r="M239">
            <v>0</v>
          </cell>
          <cell r="N239">
            <v>44.67</v>
          </cell>
          <cell r="O239">
            <v>2145.61</v>
          </cell>
          <cell r="P239">
            <v>11108.6</v>
          </cell>
          <cell r="R239">
            <v>0</v>
          </cell>
          <cell r="S239">
            <v>40</v>
          </cell>
        </row>
        <row r="240">
          <cell r="A240" t="str">
            <v>011020002</v>
          </cell>
          <cell r="B240" t="str">
            <v>Aguillón Zamora Valeria</v>
          </cell>
          <cell r="C240">
            <v>10171.35</v>
          </cell>
          <cell r="D240">
            <v>3038.19</v>
          </cell>
          <cell r="E240">
            <v>0</v>
          </cell>
          <cell r="F240">
            <v>0</v>
          </cell>
          <cell r="G240">
            <v>44.67</v>
          </cell>
          <cell r="H240">
            <v>13254.21</v>
          </cell>
          <cell r="I240">
            <v>-0.03</v>
          </cell>
          <cell r="J240">
            <v>2100.9699999999998</v>
          </cell>
          <cell r="K240">
            <v>0</v>
          </cell>
          <cell r="L240">
            <v>0</v>
          </cell>
          <cell r="M240">
            <v>0</v>
          </cell>
          <cell r="N240">
            <v>44.67</v>
          </cell>
          <cell r="O240">
            <v>2145.61</v>
          </cell>
          <cell r="P240">
            <v>11108.6</v>
          </cell>
          <cell r="R240">
            <v>0</v>
          </cell>
          <cell r="S240">
            <v>99</v>
          </cell>
        </row>
        <row r="241">
          <cell r="A241" t="str">
            <v>180101060</v>
          </cell>
          <cell r="B241" t="str">
            <v>Castro Fregoso Graciela Olivia</v>
          </cell>
          <cell r="C241">
            <v>7823.25</v>
          </cell>
          <cell r="D241">
            <v>2336.8000000000002</v>
          </cell>
          <cell r="E241">
            <v>0</v>
          </cell>
          <cell r="F241">
            <v>0</v>
          </cell>
          <cell r="G241">
            <v>30.63</v>
          </cell>
          <cell r="H241">
            <v>10190.68</v>
          </cell>
          <cell r="I241">
            <v>-0.15</v>
          </cell>
          <cell r="J241">
            <v>1449.6</v>
          </cell>
          <cell r="K241">
            <v>0</v>
          </cell>
          <cell r="L241">
            <v>0</v>
          </cell>
          <cell r="M241">
            <v>0</v>
          </cell>
          <cell r="N241">
            <v>30.63</v>
          </cell>
          <cell r="O241">
            <v>1480.08</v>
          </cell>
          <cell r="P241">
            <v>8710.6</v>
          </cell>
          <cell r="R241">
            <v>0</v>
          </cell>
          <cell r="S241">
            <v>99</v>
          </cell>
        </row>
        <row r="242">
          <cell r="A242" t="str">
            <v>180221001</v>
          </cell>
          <cell r="B242" t="str">
            <v>Padilla Chávez Jesús Antonio</v>
          </cell>
          <cell r="C242">
            <v>2695.05</v>
          </cell>
          <cell r="D242">
            <v>805</v>
          </cell>
          <cell r="E242">
            <v>126.77</v>
          </cell>
          <cell r="F242">
            <v>0</v>
          </cell>
          <cell r="G242">
            <v>0</v>
          </cell>
          <cell r="H242">
            <v>3626.82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243.82</v>
          </cell>
          <cell r="N242">
            <v>0</v>
          </cell>
          <cell r="O242">
            <v>243.82</v>
          </cell>
          <cell r="P242">
            <v>3383</v>
          </cell>
          <cell r="R242">
            <v>117.05</v>
          </cell>
          <cell r="S242">
            <v>40</v>
          </cell>
        </row>
        <row r="243">
          <cell r="A243"/>
          <cell r="B243"/>
          <cell r="C243" t="str">
            <v xml:space="preserve">  -----------------------</v>
          </cell>
          <cell r="D243" t="str">
            <v xml:space="preserve">  -----------------------</v>
          </cell>
          <cell r="E243" t="str">
            <v xml:space="preserve">  -----------------------</v>
          </cell>
          <cell r="F243" t="str">
            <v xml:space="preserve">  -----------------------</v>
          </cell>
          <cell r="G243" t="str">
            <v xml:space="preserve">  -----------------------</v>
          </cell>
          <cell r="H243" t="str">
            <v xml:space="preserve">  -----------------------</v>
          </cell>
          <cell r="I243" t="str">
            <v xml:space="preserve">  -----------------------</v>
          </cell>
          <cell r="J243" t="str">
            <v xml:space="preserve">  -----------------------</v>
          </cell>
          <cell r="K243" t="str">
            <v xml:space="preserve">  -----------------------</v>
          </cell>
          <cell r="L243" t="str">
            <v xml:space="preserve">  -----------------------</v>
          </cell>
          <cell r="M243" t="str">
            <v xml:space="preserve">  -----------------------</v>
          </cell>
          <cell r="N243" t="str">
            <v xml:space="preserve">  -----------------------</v>
          </cell>
          <cell r="O243" t="str">
            <v xml:space="preserve">  -----------------------</v>
          </cell>
          <cell r="P243" t="str">
            <v xml:space="preserve">  -----------------------</v>
          </cell>
          <cell r="R243" t="str">
            <v xml:space="preserve">  -----------------------</v>
          </cell>
          <cell r="S243"/>
        </row>
        <row r="244">
          <cell r="A244" t="str">
            <v>Total Depto</v>
          </cell>
          <cell r="B244">
            <v>5</v>
          </cell>
          <cell r="C244">
            <v>38684.25</v>
          </cell>
          <cell r="D244">
            <v>11554.98</v>
          </cell>
          <cell r="E244">
            <v>126.77</v>
          </cell>
          <cell r="F244">
            <v>0</v>
          </cell>
          <cell r="G244">
            <v>150.6</v>
          </cell>
          <cell r="H244">
            <v>50516.6</v>
          </cell>
          <cell r="I244">
            <v>-0.16</v>
          </cell>
          <cell r="J244">
            <v>7101.14</v>
          </cell>
          <cell r="K244">
            <v>0</v>
          </cell>
          <cell r="L244">
            <v>0</v>
          </cell>
          <cell r="M244">
            <v>243.82</v>
          </cell>
          <cell r="N244">
            <v>150.6</v>
          </cell>
          <cell r="O244">
            <v>7495.4</v>
          </cell>
          <cell r="P244">
            <v>43021.2</v>
          </cell>
          <cell r="R244">
            <v>117.05</v>
          </cell>
          <cell r="S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</row>
        <row r="246">
          <cell r="A246" t="str">
            <v>Departamento 35 Dir de Administración y Finanzas</v>
          </cell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</row>
        <row r="247">
          <cell r="A247" t="str">
            <v>010321007</v>
          </cell>
          <cell r="B247" t="str">
            <v>Jiménez Ortega Karla Noemí</v>
          </cell>
          <cell r="C247">
            <v>1965.63</v>
          </cell>
          <cell r="D247">
            <v>587.14</v>
          </cell>
          <cell r="E247">
            <v>0</v>
          </cell>
          <cell r="F247">
            <v>0</v>
          </cell>
          <cell r="G247">
            <v>0</v>
          </cell>
          <cell r="H247">
            <v>2552.77</v>
          </cell>
          <cell r="I247">
            <v>-0.17</v>
          </cell>
          <cell r="J247">
            <v>11.14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10.97</v>
          </cell>
          <cell r="P247">
            <v>2541.8000000000002</v>
          </cell>
          <cell r="R247">
            <v>0</v>
          </cell>
          <cell r="S247" t="str">
            <v>40</v>
          </cell>
        </row>
        <row r="248">
          <cell r="A248" t="str">
            <v>010321008</v>
          </cell>
          <cell r="B248" t="str">
            <v>Miramontes Martínez Linda Flor De Los Rayos</v>
          </cell>
          <cell r="C248">
            <v>1965.63</v>
          </cell>
          <cell r="D248">
            <v>587.14</v>
          </cell>
          <cell r="E248">
            <v>0</v>
          </cell>
          <cell r="F248">
            <v>0</v>
          </cell>
          <cell r="G248">
            <v>0</v>
          </cell>
          <cell r="H248">
            <v>2552.77</v>
          </cell>
          <cell r="I248">
            <v>-0.17</v>
          </cell>
          <cell r="J248">
            <v>11.14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10.97</v>
          </cell>
          <cell r="P248">
            <v>2541.8000000000002</v>
          </cell>
          <cell r="R248">
            <v>0</v>
          </cell>
          <cell r="S248" t="str">
            <v>40</v>
          </cell>
        </row>
        <row r="249">
          <cell r="A249" t="str">
            <v>010321011</v>
          </cell>
          <cell r="B249" t="str">
            <v>Simón Jiménez Griselda</v>
          </cell>
          <cell r="C249">
            <v>1965.63</v>
          </cell>
          <cell r="D249">
            <v>587.14</v>
          </cell>
          <cell r="E249">
            <v>0</v>
          </cell>
          <cell r="F249">
            <v>0</v>
          </cell>
          <cell r="G249">
            <v>0</v>
          </cell>
          <cell r="H249">
            <v>2552.77</v>
          </cell>
          <cell r="I249">
            <v>-0.17</v>
          </cell>
          <cell r="J249">
            <v>11.14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10.97</v>
          </cell>
          <cell r="P249">
            <v>2541.8000000000002</v>
          </cell>
          <cell r="R249">
            <v>0</v>
          </cell>
          <cell r="S249" t="str">
            <v>99</v>
          </cell>
        </row>
        <row r="250">
          <cell r="A250" t="str">
            <v>010221001</v>
          </cell>
          <cell r="B250" t="str">
            <v>Jauregui Garcia Adán</v>
          </cell>
          <cell r="C250">
            <v>7823.25</v>
          </cell>
          <cell r="D250">
            <v>2336.8000000000002</v>
          </cell>
          <cell r="E250">
            <v>0</v>
          </cell>
          <cell r="F250">
            <v>0</v>
          </cell>
          <cell r="G250">
            <v>30.63</v>
          </cell>
          <cell r="H250">
            <v>10190.68</v>
          </cell>
          <cell r="I250">
            <v>-0.15</v>
          </cell>
          <cell r="J250">
            <v>1449.6</v>
          </cell>
          <cell r="K250">
            <v>0</v>
          </cell>
          <cell r="L250">
            <v>0</v>
          </cell>
          <cell r="M250">
            <v>0</v>
          </cell>
          <cell r="N250">
            <v>30.63</v>
          </cell>
          <cell r="O250">
            <v>1480.08</v>
          </cell>
          <cell r="P250">
            <v>8710.6</v>
          </cell>
          <cell r="R250">
            <v>0</v>
          </cell>
          <cell r="S250">
            <v>40</v>
          </cell>
        </row>
        <row r="251">
          <cell r="A251" t="str">
            <v>010221002</v>
          </cell>
          <cell r="B251" t="str">
            <v>Sánchez Rodríguez Ivette Selene</v>
          </cell>
          <cell r="C251">
            <v>7823.25</v>
          </cell>
          <cell r="D251">
            <v>2336.8000000000002</v>
          </cell>
          <cell r="E251">
            <v>0</v>
          </cell>
          <cell r="F251">
            <v>0</v>
          </cell>
          <cell r="G251">
            <v>30.63</v>
          </cell>
          <cell r="H251">
            <v>10190.68</v>
          </cell>
          <cell r="I251">
            <v>-0.15</v>
          </cell>
          <cell r="J251">
            <v>1449.6</v>
          </cell>
          <cell r="K251">
            <v>0</v>
          </cell>
          <cell r="L251">
            <v>0</v>
          </cell>
          <cell r="M251">
            <v>0</v>
          </cell>
          <cell r="N251">
            <v>30.63</v>
          </cell>
          <cell r="O251">
            <v>1480.08</v>
          </cell>
          <cell r="P251">
            <v>8710.6</v>
          </cell>
          <cell r="R251">
            <v>0</v>
          </cell>
          <cell r="S251">
            <v>40</v>
          </cell>
        </row>
        <row r="252">
          <cell r="A252" t="str">
            <v>010321012</v>
          </cell>
          <cell r="B252" t="str">
            <v>Vázquez González Natalia Guadalupe</v>
          </cell>
          <cell r="C252">
            <v>2695.05</v>
          </cell>
          <cell r="D252">
            <v>805</v>
          </cell>
          <cell r="E252">
            <v>126.77</v>
          </cell>
          <cell r="F252">
            <v>0</v>
          </cell>
          <cell r="G252">
            <v>0</v>
          </cell>
          <cell r="H252">
            <v>3626.82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243.82</v>
          </cell>
          <cell r="N252">
            <v>0</v>
          </cell>
          <cell r="O252">
            <v>243.82</v>
          </cell>
          <cell r="P252">
            <v>3383</v>
          </cell>
          <cell r="R252">
            <v>117.05</v>
          </cell>
          <cell r="S252" t="str">
            <v>99</v>
          </cell>
        </row>
        <row r="253">
          <cell r="A253" t="str">
            <v>010820203</v>
          </cell>
          <cell r="B253" t="str">
            <v>González  Estrada Jimena</v>
          </cell>
          <cell r="C253">
            <v>7823.25</v>
          </cell>
          <cell r="D253">
            <v>2336.8000000000002</v>
          </cell>
          <cell r="E253">
            <v>0</v>
          </cell>
          <cell r="F253">
            <v>0</v>
          </cell>
          <cell r="G253">
            <v>30.63</v>
          </cell>
          <cell r="H253">
            <v>10190.68</v>
          </cell>
          <cell r="I253">
            <v>0.05</v>
          </cell>
          <cell r="J253">
            <v>1449.6</v>
          </cell>
          <cell r="K253">
            <v>0</v>
          </cell>
          <cell r="L253">
            <v>0</v>
          </cell>
          <cell r="M253">
            <v>0</v>
          </cell>
          <cell r="N253">
            <v>30.63</v>
          </cell>
          <cell r="O253">
            <v>1480.28</v>
          </cell>
          <cell r="P253">
            <v>8710.4</v>
          </cell>
          <cell r="R253">
            <v>0</v>
          </cell>
          <cell r="S253">
            <v>40</v>
          </cell>
        </row>
        <row r="254">
          <cell r="A254" t="str">
            <v>011220001</v>
          </cell>
          <cell r="B254" t="str">
            <v>Alamilla Lozano Francisco Miguel</v>
          </cell>
          <cell r="C254">
            <v>7823.25</v>
          </cell>
          <cell r="D254">
            <v>2336.8000000000002</v>
          </cell>
          <cell r="E254">
            <v>0</v>
          </cell>
          <cell r="F254">
            <v>0</v>
          </cell>
          <cell r="G254">
            <v>30.63</v>
          </cell>
          <cell r="H254">
            <v>10190.68</v>
          </cell>
          <cell r="I254">
            <v>0.05</v>
          </cell>
          <cell r="J254">
            <v>1449.6</v>
          </cell>
          <cell r="K254">
            <v>0</v>
          </cell>
          <cell r="L254">
            <v>0</v>
          </cell>
          <cell r="M254">
            <v>0</v>
          </cell>
          <cell r="N254">
            <v>30.63</v>
          </cell>
          <cell r="O254">
            <v>1480.28</v>
          </cell>
          <cell r="P254">
            <v>8710.4</v>
          </cell>
          <cell r="R254">
            <v>0</v>
          </cell>
          <cell r="S254">
            <v>99</v>
          </cell>
        </row>
        <row r="255">
          <cell r="A255" t="str">
            <v>061120E13</v>
          </cell>
          <cell r="B255" t="str">
            <v>López Mora Elsa</v>
          </cell>
          <cell r="C255">
            <v>7823.25</v>
          </cell>
          <cell r="D255">
            <v>2336.8000000000002</v>
          </cell>
          <cell r="E255">
            <v>0</v>
          </cell>
          <cell r="F255">
            <v>0</v>
          </cell>
          <cell r="G255">
            <v>30.63</v>
          </cell>
          <cell r="H255">
            <v>10190.68</v>
          </cell>
          <cell r="I255">
            <v>0.05</v>
          </cell>
          <cell r="J255">
            <v>1449.6</v>
          </cell>
          <cell r="K255">
            <v>0</v>
          </cell>
          <cell r="L255">
            <v>0</v>
          </cell>
          <cell r="M255">
            <v>0</v>
          </cell>
          <cell r="N255">
            <v>30.63</v>
          </cell>
          <cell r="O255">
            <v>1480.28</v>
          </cell>
          <cell r="P255">
            <v>8710.4</v>
          </cell>
          <cell r="R255">
            <v>0</v>
          </cell>
          <cell r="S255">
            <v>99</v>
          </cell>
        </row>
        <row r="256">
          <cell r="A256" t="str">
            <v>070421002</v>
          </cell>
          <cell r="B256" t="str">
            <v>Aviña Morales Alejandra</v>
          </cell>
          <cell r="C256">
            <v>3850.05</v>
          </cell>
          <cell r="D256">
            <v>1150</v>
          </cell>
          <cell r="E256">
            <v>0</v>
          </cell>
          <cell r="F256">
            <v>0</v>
          </cell>
          <cell r="G256">
            <v>5.51</v>
          </cell>
          <cell r="H256">
            <v>5005.5600000000004</v>
          </cell>
          <cell r="I256">
            <v>0.08</v>
          </cell>
          <cell r="J256">
            <v>372.77</v>
          </cell>
          <cell r="K256">
            <v>0</v>
          </cell>
          <cell r="L256">
            <v>0</v>
          </cell>
          <cell r="M256">
            <v>0</v>
          </cell>
          <cell r="N256">
            <v>5.51</v>
          </cell>
          <cell r="O256">
            <v>378.36</v>
          </cell>
          <cell r="P256">
            <v>4627.2</v>
          </cell>
          <cell r="R256">
            <v>0</v>
          </cell>
          <cell r="S256">
            <v>40</v>
          </cell>
        </row>
        <row r="257">
          <cell r="A257" t="str">
            <v>150116057</v>
          </cell>
          <cell r="B257" t="str">
            <v>Alvarez Plascencia Octavio Servando</v>
          </cell>
          <cell r="C257">
            <v>10171.35</v>
          </cell>
          <cell r="D257">
            <v>3038.19</v>
          </cell>
          <cell r="E257">
            <v>0</v>
          </cell>
          <cell r="F257">
            <v>0</v>
          </cell>
          <cell r="G257">
            <v>44.67</v>
          </cell>
          <cell r="H257">
            <v>13254.21</v>
          </cell>
          <cell r="I257">
            <v>-0.03</v>
          </cell>
          <cell r="J257">
            <v>2100.9699999999998</v>
          </cell>
          <cell r="K257">
            <v>0</v>
          </cell>
          <cell r="L257">
            <v>0</v>
          </cell>
          <cell r="M257">
            <v>0</v>
          </cell>
          <cell r="N257">
            <v>44.67</v>
          </cell>
          <cell r="O257">
            <v>2145.61</v>
          </cell>
          <cell r="P257">
            <v>11108.6</v>
          </cell>
          <cell r="R257">
            <v>0</v>
          </cell>
          <cell r="S257">
            <v>99</v>
          </cell>
        </row>
        <row r="258">
          <cell r="A258" t="str">
            <v>150116058</v>
          </cell>
          <cell r="B258" t="str">
            <v>Curiel Segura Laura Patricia</v>
          </cell>
          <cell r="C258">
            <v>7823.25</v>
          </cell>
          <cell r="D258">
            <v>2336.8000000000002</v>
          </cell>
          <cell r="E258">
            <v>0</v>
          </cell>
          <cell r="F258">
            <v>0</v>
          </cell>
          <cell r="G258">
            <v>30.63</v>
          </cell>
          <cell r="H258">
            <v>10190.68</v>
          </cell>
          <cell r="I258">
            <v>-0.15</v>
          </cell>
          <cell r="J258">
            <v>1449.6</v>
          </cell>
          <cell r="K258">
            <v>0</v>
          </cell>
          <cell r="L258">
            <v>0</v>
          </cell>
          <cell r="M258">
            <v>0</v>
          </cell>
          <cell r="N258">
            <v>30.63</v>
          </cell>
          <cell r="O258">
            <v>1480.08</v>
          </cell>
          <cell r="P258">
            <v>8710.6</v>
          </cell>
          <cell r="R258">
            <v>0</v>
          </cell>
          <cell r="S258">
            <v>99</v>
          </cell>
        </row>
        <row r="259">
          <cell r="A259" t="str">
            <v>150116116</v>
          </cell>
          <cell r="B259" t="str">
            <v>Presas Magdaleno Ana Lilia</v>
          </cell>
          <cell r="C259">
            <v>10171.35</v>
          </cell>
          <cell r="D259">
            <v>3038.19</v>
          </cell>
          <cell r="E259">
            <v>0</v>
          </cell>
          <cell r="F259">
            <v>0</v>
          </cell>
          <cell r="G259">
            <v>44.67</v>
          </cell>
          <cell r="H259">
            <v>13254.21</v>
          </cell>
          <cell r="I259">
            <v>-0.03</v>
          </cell>
          <cell r="J259">
            <v>2100.9699999999998</v>
          </cell>
          <cell r="K259">
            <v>0</v>
          </cell>
          <cell r="L259">
            <v>0</v>
          </cell>
          <cell r="M259">
            <v>0</v>
          </cell>
          <cell r="N259">
            <v>44.67</v>
          </cell>
          <cell r="O259">
            <v>2145.61</v>
          </cell>
          <cell r="P259">
            <v>11108.6</v>
          </cell>
          <cell r="R259">
            <v>0</v>
          </cell>
          <cell r="S259">
            <v>40</v>
          </cell>
        </row>
        <row r="260">
          <cell r="A260" t="str">
            <v>150116122</v>
          </cell>
          <cell r="B260" t="str">
            <v>Cid López Horacio</v>
          </cell>
          <cell r="C260">
            <v>10171.35</v>
          </cell>
          <cell r="D260">
            <v>3038.19</v>
          </cell>
          <cell r="E260">
            <v>0</v>
          </cell>
          <cell r="F260">
            <v>0</v>
          </cell>
          <cell r="G260">
            <v>44.67</v>
          </cell>
          <cell r="H260">
            <v>13254.21</v>
          </cell>
          <cell r="I260">
            <v>-0.03</v>
          </cell>
          <cell r="J260">
            <v>2100.9699999999998</v>
          </cell>
          <cell r="K260">
            <v>0</v>
          </cell>
          <cell r="L260">
            <v>0</v>
          </cell>
          <cell r="M260">
            <v>0</v>
          </cell>
          <cell r="N260">
            <v>44.67</v>
          </cell>
          <cell r="O260">
            <v>2145.61</v>
          </cell>
          <cell r="P260">
            <v>11108.6</v>
          </cell>
          <cell r="R260">
            <v>0</v>
          </cell>
          <cell r="S260">
            <v>40</v>
          </cell>
        </row>
        <row r="261">
          <cell r="A261" t="str">
            <v>160121030</v>
          </cell>
          <cell r="B261" t="str">
            <v>Toscano Hernández Liliana</v>
          </cell>
          <cell r="C261">
            <v>7823.25</v>
          </cell>
          <cell r="D261">
            <v>2336.8000000000002</v>
          </cell>
          <cell r="E261">
            <v>0</v>
          </cell>
          <cell r="F261">
            <v>0</v>
          </cell>
          <cell r="G261">
            <v>30.63</v>
          </cell>
          <cell r="H261">
            <v>10190.68</v>
          </cell>
          <cell r="I261">
            <v>0.05</v>
          </cell>
          <cell r="J261">
            <v>1449.6</v>
          </cell>
          <cell r="K261">
            <v>0</v>
          </cell>
          <cell r="L261">
            <v>0</v>
          </cell>
          <cell r="M261">
            <v>0</v>
          </cell>
          <cell r="N261">
            <v>30.63</v>
          </cell>
          <cell r="O261">
            <v>1480.28</v>
          </cell>
          <cell r="P261">
            <v>8710.4</v>
          </cell>
          <cell r="R261">
            <v>0</v>
          </cell>
          <cell r="S261">
            <v>40</v>
          </cell>
        </row>
        <row r="262">
          <cell r="A262" t="str">
            <v>160121031</v>
          </cell>
          <cell r="B262" t="str">
            <v>Noriega Ramírez Jesús</v>
          </cell>
          <cell r="C262">
            <v>10171.35</v>
          </cell>
          <cell r="D262">
            <v>3038.19</v>
          </cell>
          <cell r="E262">
            <v>0</v>
          </cell>
          <cell r="F262">
            <v>0</v>
          </cell>
          <cell r="G262">
            <v>44.67</v>
          </cell>
          <cell r="H262">
            <v>13254.21</v>
          </cell>
          <cell r="I262">
            <v>-0.03</v>
          </cell>
          <cell r="J262">
            <v>2100.9699999999998</v>
          </cell>
          <cell r="K262">
            <v>0</v>
          </cell>
          <cell r="L262">
            <v>0</v>
          </cell>
          <cell r="M262">
            <v>0</v>
          </cell>
          <cell r="N262">
            <v>44.67</v>
          </cell>
          <cell r="O262">
            <v>2145.61</v>
          </cell>
          <cell r="P262">
            <v>11108.6</v>
          </cell>
          <cell r="R262">
            <v>0</v>
          </cell>
          <cell r="S262">
            <v>40</v>
          </cell>
        </row>
        <row r="263">
          <cell r="A263" t="str">
            <v>160121032</v>
          </cell>
          <cell r="B263" t="str">
            <v>Bravo Peña Jose Gerardo Martín</v>
          </cell>
          <cell r="C263">
            <v>7823.25</v>
          </cell>
          <cell r="D263">
            <v>2336.8000000000002</v>
          </cell>
          <cell r="E263">
            <v>0</v>
          </cell>
          <cell r="F263">
            <v>0</v>
          </cell>
          <cell r="G263">
            <v>30.63</v>
          </cell>
          <cell r="H263">
            <v>10190.68</v>
          </cell>
          <cell r="I263">
            <v>0.05</v>
          </cell>
          <cell r="J263">
            <v>1449.6</v>
          </cell>
          <cell r="K263">
            <v>0</v>
          </cell>
          <cell r="L263">
            <v>0</v>
          </cell>
          <cell r="M263">
            <v>0</v>
          </cell>
          <cell r="N263">
            <v>30.63</v>
          </cell>
          <cell r="O263">
            <v>1480.28</v>
          </cell>
          <cell r="P263">
            <v>8710.4</v>
          </cell>
          <cell r="R263">
            <v>0</v>
          </cell>
          <cell r="S263">
            <v>99</v>
          </cell>
        </row>
        <row r="264">
          <cell r="A264" t="str">
            <v>160121033</v>
          </cell>
          <cell r="B264" t="str">
            <v>Rubio  Cuellar Raymundo</v>
          </cell>
          <cell r="C264">
            <v>3850.05</v>
          </cell>
          <cell r="D264">
            <v>1150</v>
          </cell>
          <cell r="E264">
            <v>0</v>
          </cell>
          <cell r="F264">
            <v>0</v>
          </cell>
          <cell r="G264">
            <v>6.88</v>
          </cell>
          <cell r="H264">
            <v>5006.93</v>
          </cell>
          <cell r="I264">
            <v>-0.03</v>
          </cell>
          <cell r="J264">
            <v>416.88</v>
          </cell>
          <cell r="K264">
            <v>0</v>
          </cell>
          <cell r="L264">
            <v>0</v>
          </cell>
          <cell r="M264">
            <v>0</v>
          </cell>
          <cell r="N264">
            <v>6.88</v>
          </cell>
          <cell r="O264">
            <v>423.73</v>
          </cell>
          <cell r="P264">
            <v>4583.2</v>
          </cell>
          <cell r="R264">
            <v>0</v>
          </cell>
          <cell r="S264">
            <v>99</v>
          </cell>
        </row>
        <row r="265">
          <cell r="A265" t="str">
            <v>160121034</v>
          </cell>
          <cell r="B265" t="str">
            <v>Rubio  Ornelas Arturo Emmanuel</v>
          </cell>
          <cell r="C265">
            <v>3850.05</v>
          </cell>
          <cell r="D265">
            <v>1150</v>
          </cell>
          <cell r="E265">
            <v>0</v>
          </cell>
          <cell r="F265">
            <v>0</v>
          </cell>
          <cell r="G265">
            <v>6.88</v>
          </cell>
          <cell r="H265">
            <v>5006.93</v>
          </cell>
          <cell r="I265">
            <v>-0.03</v>
          </cell>
          <cell r="J265">
            <v>416.88</v>
          </cell>
          <cell r="K265">
            <v>0</v>
          </cell>
          <cell r="L265">
            <v>0</v>
          </cell>
          <cell r="M265">
            <v>0</v>
          </cell>
          <cell r="N265">
            <v>6.88</v>
          </cell>
          <cell r="O265">
            <v>423.73</v>
          </cell>
          <cell r="P265">
            <v>4583.2</v>
          </cell>
          <cell r="R265">
            <v>0</v>
          </cell>
          <cell r="S265">
            <v>99</v>
          </cell>
        </row>
        <row r="266">
          <cell r="A266" t="str">
            <v>160121037</v>
          </cell>
          <cell r="B266" t="str">
            <v>Ascencio Espinosa Elvia Elena</v>
          </cell>
          <cell r="C266">
            <v>7823.25</v>
          </cell>
          <cell r="D266">
            <v>2336.8000000000002</v>
          </cell>
          <cell r="E266">
            <v>0</v>
          </cell>
          <cell r="F266">
            <v>0</v>
          </cell>
          <cell r="G266">
            <v>30.63</v>
          </cell>
          <cell r="H266">
            <v>10190.68</v>
          </cell>
          <cell r="I266">
            <v>0.05</v>
          </cell>
          <cell r="J266">
            <v>1449.6</v>
          </cell>
          <cell r="K266">
            <v>0</v>
          </cell>
          <cell r="L266">
            <v>0</v>
          </cell>
          <cell r="M266">
            <v>0</v>
          </cell>
          <cell r="N266">
            <v>30.63</v>
          </cell>
          <cell r="O266">
            <v>1480.28</v>
          </cell>
          <cell r="P266">
            <v>8710.4</v>
          </cell>
          <cell r="R266">
            <v>0</v>
          </cell>
          <cell r="S266">
            <v>40</v>
          </cell>
        </row>
        <row r="267">
          <cell r="A267" t="str">
            <v>160121038</v>
          </cell>
          <cell r="B267" t="str">
            <v>Ramirez Salcedo Carolina Sarahi</v>
          </cell>
          <cell r="C267">
            <v>7823.25</v>
          </cell>
          <cell r="D267">
            <v>2336.8000000000002</v>
          </cell>
          <cell r="E267">
            <v>0</v>
          </cell>
          <cell r="F267">
            <v>0</v>
          </cell>
          <cell r="G267">
            <v>30.63</v>
          </cell>
          <cell r="H267">
            <v>10190.68</v>
          </cell>
          <cell r="I267">
            <v>0.05</v>
          </cell>
          <cell r="J267">
            <v>1449.6</v>
          </cell>
          <cell r="K267">
            <v>0</v>
          </cell>
          <cell r="L267">
            <v>0</v>
          </cell>
          <cell r="M267">
            <v>0</v>
          </cell>
          <cell r="N267">
            <v>30.63</v>
          </cell>
          <cell r="O267">
            <v>1480.28</v>
          </cell>
          <cell r="P267">
            <v>8710.4</v>
          </cell>
          <cell r="R267">
            <v>0</v>
          </cell>
          <cell r="S267">
            <v>99</v>
          </cell>
        </row>
        <row r="268">
          <cell r="A268" t="str">
            <v>160121045</v>
          </cell>
          <cell r="B268" t="str">
            <v>Estrada Ramírez Jael Salvador</v>
          </cell>
          <cell r="C268">
            <v>10171.35</v>
          </cell>
          <cell r="D268">
            <v>3038.19</v>
          </cell>
          <cell r="E268">
            <v>0</v>
          </cell>
          <cell r="F268">
            <v>0</v>
          </cell>
          <cell r="G268">
            <v>44.67</v>
          </cell>
          <cell r="H268">
            <v>13254.21</v>
          </cell>
          <cell r="I268">
            <v>-0.03</v>
          </cell>
          <cell r="J268">
            <v>2100.9699999999998</v>
          </cell>
          <cell r="K268">
            <v>0</v>
          </cell>
          <cell r="L268">
            <v>0</v>
          </cell>
          <cell r="M268">
            <v>0</v>
          </cell>
          <cell r="N268">
            <v>44.67</v>
          </cell>
          <cell r="O268">
            <v>2145.61</v>
          </cell>
          <cell r="P268">
            <v>11108.6</v>
          </cell>
          <cell r="R268">
            <v>0</v>
          </cell>
          <cell r="S268">
            <v>99</v>
          </cell>
        </row>
        <row r="269">
          <cell r="A269" t="str">
            <v>160820201</v>
          </cell>
          <cell r="B269" t="str">
            <v>Plascencia  Cárdenas Alejandro</v>
          </cell>
          <cell r="C269">
            <v>10171.35</v>
          </cell>
          <cell r="D269">
            <v>3038.19</v>
          </cell>
          <cell r="E269">
            <v>0</v>
          </cell>
          <cell r="F269">
            <v>0</v>
          </cell>
          <cell r="G269">
            <v>44.67</v>
          </cell>
          <cell r="H269">
            <v>13254.21</v>
          </cell>
          <cell r="I269">
            <v>-0.03</v>
          </cell>
          <cell r="J269">
            <v>2100.9699999999998</v>
          </cell>
          <cell r="K269">
            <v>0</v>
          </cell>
          <cell r="L269">
            <v>0</v>
          </cell>
          <cell r="M269">
            <v>0</v>
          </cell>
          <cell r="N269">
            <v>44.67</v>
          </cell>
          <cell r="O269">
            <v>2145.61</v>
          </cell>
          <cell r="P269">
            <v>11108.6</v>
          </cell>
          <cell r="R269">
            <v>0</v>
          </cell>
          <cell r="S269">
            <v>99</v>
          </cell>
        </row>
        <row r="270">
          <cell r="A270" t="str">
            <v>180101005</v>
          </cell>
          <cell r="B270" t="str">
            <v>Oceguera Ríos Natalia Sofía</v>
          </cell>
          <cell r="C270">
            <v>7823.25</v>
          </cell>
          <cell r="D270">
            <v>2336.8000000000002</v>
          </cell>
          <cell r="E270">
            <v>0</v>
          </cell>
          <cell r="F270">
            <v>0</v>
          </cell>
          <cell r="G270">
            <v>30.63</v>
          </cell>
          <cell r="H270">
            <v>10190.68</v>
          </cell>
          <cell r="I270">
            <v>0.05</v>
          </cell>
          <cell r="J270">
            <v>1449.6</v>
          </cell>
          <cell r="K270">
            <v>0</v>
          </cell>
          <cell r="L270">
            <v>0</v>
          </cell>
          <cell r="M270">
            <v>0</v>
          </cell>
          <cell r="N270">
            <v>30.63</v>
          </cell>
          <cell r="O270">
            <v>1480.28</v>
          </cell>
          <cell r="P270">
            <v>8710.4</v>
          </cell>
          <cell r="R270">
            <v>0</v>
          </cell>
          <cell r="S270">
            <v>40</v>
          </cell>
        </row>
        <row r="271">
          <cell r="A271" t="str">
            <v>180101012</v>
          </cell>
          <cell r="B271" t="str">
            <v>Arrezola Jiménez Vicente</v>
          </cell>
          <cell r="C271">
            <v>7823.25</v>
          </cell>
          <cell r="D271">
            <v>2336.8000000000002</v>
          </cell>
          <cell r="E271">
            <v>0</v>
          </cell>
          <cell r="F271">
            <v>0</v>
          </cell>
          <cell r="G271">
            <v>30.63</v>
          </cell>
          <cell r="H271">
            <v>10190.68</v>
          </cell>
          <cell r="I271">
            <v>0.05</v>
          </cell>
          <cell r="J271">
            <v>1449.6</v>
          </cell>
          <cell r="K271">
            <v>0</v>
          </cell>
          <cell r="L271">
            <v>0</v>
          </cell>
          <cell r="M271">
            <v>0</v>
          </cell>
          <cell r="N271">
            <v>30.63</v>
          </cell>
          <cell r="O271">
            <v>1480.28</v>
          </cell>
          <cell r="P271">
            <v>8710.4</v>
          </cell>
          <cell r="R271">
            <v>0</v>
          </cell>
          <cell r="S271">
            <v>99</v>
          </cell>
        </row>
        <row r="272">
          <cell r="A272" t="str">
            <v>180101015</v>
          </cell>
          <cell r="B272" t="str">
            <v>Mexia Castro Silvia Verónica</v>
          </cell>
          <cell r="C272">
            <v>7823.25</v>
          </cell>
          <cell r="D272">
            <v>2336.8000000000002</v>
          </cell>
          <cell r="E272">
            <v>0</v>
          </cell>
          <cell r="F272">
            <v>0</v>
          </cell>
          <cell r="G272">
            <v>30.63</v>
          </cell>
          <cell r="H272">
            <v>10190.68</v>
          </cell>
          <cell r="I272">
            <v>0.05</v>
          </cell>
          <cell r="J272">
            <v>1449.6</v>
          </cell>
          <cell r="K272">
            <v>0</v>
          </cell>
          <cell r="L272">
            <v>0</v>
          </cell>
          <cell r="M272">
            <v>0</v>
          </cell>
          <cell r="N272">
            <v>30.63</v>
          </cell>
          <cell r="O272">
            <v>1480.28</v>
          </cell>
          <cell r="P272">
            <v>8710.4</v>
          </cell>
          <cell r="R272">
            <v>0</v>
          </cell>
          <cell r="S272">
            <v>99</v>
          </cell>
        </row>
        <row r="273">
          <cell r="A273" t="str">
            <v>180101027</v>
          </cell>
          <cell r="B273" t="str">
            <v>García Gómez Luis Armando</v>
          </cell>
          <cell r="C273">
            <v>7823.25</v>
          </cell>
          <cell r="D273">
            <v>2336.8000000000002</v>
          </cell>
          <cell r="E273">
            <v>0</v>
          </cell>
          <cell r="F273">
            <v>0</v>
          </cell>
          <cell r="G273">
            <v>30.63</v>
          </cell>
          <cell r="H273">
            <v>10190.68</v>
          </cell>
          <cell r="I273">
            <v>0.05</v>
          </cell>
          <cell r="J273">
            <v>1449.6</v>
          </cell>
          <cell r="K273">
            <v>0</v>
          </cell>
          <cell r="L273">
            <v>0</v>
          </cell>
          <cell r="M273">
            <v>0</v>
          </cell>
          <cell r="N273">
            <v>30.63</v>
          </cell>
          <cell r="O273">
            <v>1480.28</v>
          </cell>
          <cell r="P273">
            <v>8710.4</v>
          </cell>
          <cell r="R273">
            <v>0</v>
          </cell>
          <cell r="S273">
            <v>99</v>
          </cell>
        </row>
        <row r="274">
          <cell r="A274" t="str">
            <v>180101035</v>
          </cell>
          <cell r="B274" t="str">
            <v>Ramírez Gallardo Juan Carlos</v>
          </cell>
          <cell r="C274">
            <v>7823.25</v>
          </cell>
          <cell r="D274">
            <v>2336.8000000000002</v>
          </cell>
          <cell r="E274">
            <v>0</v>
          </cell>
          <cell r="F274">
            <v>0</v>
          </cell>
          <cell r="G274">
            <v>30.63</v>
          </cell>
          <cell r="H274">
            <v>10190.68</v>
          </cell>
          <cell r="I274">
            <v>-0.15</v>
          </cell>
          <cell r="J274">
            <v>1449.6</v>
          </cell>
          <cell r="K274">
            <v>0</v>
          </cell>
          <cell r="L274">
            <v>0</v>
          </cell>
          <cell r="M274">
            <v>0</v>
          </cell>
          <cell r="N274">
            <v>30.63</v>
          </cell>
          <cell r="O274">
            <v>1480.08</v>
          </cell>
          <cell r="P274">
            <v>8710.6</v>
          </cell>
          <cell r="R274">
            <v>0</v>
          </cell>
          <cell r="S274">
            <v>40</v>
          </cell>
        </row>
        <row r="275">
          <cell r="A275" t="str">
            <v>1803001</v>
          </cell>
          <cell r="B275" t="str">
            <v>Gutiérrez Guzmán Emmanuel</v>
          </cell>
          <cell r="C275">
            <v>10171.35</v>
          </cell>
          <cell r="D275">
            <v>3038.19</v>
          </cell>
          <cell r="E275">
            <v>0</v>
          </cell>
          <cell r="F275">
            <v>0</v>
          </cell>
          <cell r="G275">
            <v>44.67</v>
          </cell>
          <cell r="H275">
            <v>13254.21</v>
          </cell>
          <cell r="I275">
            <v>-0.03</v>
          </cell>
          <cell r="J275">
            <v>2100.9699999999998</v>
          </cell>
          <cell r="K275">
            <v>0</v>
          </cell>
          <cell r="L275">
            <v>0</v>
          </cell>
          <cell r="M275">
            <v>0</v>
          </cell>
          <cell r="N275">
            <v>44.67</v>
          </cell>
          <cell r="O275">
            <v>2145.61</v>
          </cell>
          <cell r="P275">
            <v>11108.6</v>
          </cell>
          <cell r="R275">
            <v>0</v>
          </cell>
          <cell r="S275">
            <v>40</v>
          </cell>
        </row>
        <row r="276">
          <cell r="A276" t="str">
            <v>18052018</v>
          </cell>
          <cell r="B276" t="str">
            <v>Rivera Chávez Elba Margarita</v>
          </cell>
          <cell r="C276">
            <v>7823.25</v>
          </cell>
          <cell r="D276">
            <v>2336.8000000000002</v>
          </cell>
          <cell r="E276">
            <v>0</v>
          </cell>
          <cell r="F276">
            <v>0</v>
          </cell>
          <cell r="G276">
            <v>30.63</v>
          </cell>
          <cell r="H276">
            <v>10190.68</v>
          </cell>
          <cell r="I276">
            <v>-0.15</v>
          </cell>
          <cell r="J276">
            <v>1449.6</v>
          </cell>
          <cell r="K276">
            <v>0</v>
          </cell>
          <cell r="L276">
            <v>0</v>
          </cell>
          <cell r="M276">
            <v>0</v>
          </cell>
          <cell r="N276">
            <v>30.63</v>
          </cell>
          <cell r="O276">
            <v>1480.08</v>
          </cell>
          <cell r="P276">
            <v>8710.6</v>
          </cell>
          <cell r="R276">
            <v>0</v>
          </cell>
          <cell r="S276">
            <v>40</v>
          </cell>
        </row>
        <row r="277">
          <cell r="A277" t="str">
            <v>180602001</v>
          </cell>
          <cell r="B277" t="str">
            <v>Nava Pulido Julio César</v>
          </cell>
          <cell r="C277">
            <v>7823.25</v>
          </cell>
          <cell r="D277">
            <v>2336.8000000000002</v>
          </cell>
          <cell r="E277">
            <v>0</v>
          </cell>
          <cell r="F277">
            <v>0</v>
          </cell>
          <cell r="G277">
            <v>30.63</v>
          </cell>
          <cell r="H277">
            <v>10190.68</v>
          </cell>
          <cell r="I277">
            <v>0.05</v>
          </cell>
          <cell r="J277">
            <v>1449.6</v>
          </cell>
          <cell r="K277">
            <v>0</v>
          </cell>
          <cell r="L277">
            <v>0</v>
          </cell>
          <cell r="M277">
            <v>0</v>
          </cell>
          <cell r="N277">
            <v>30.63</v>
          </cell>
          <cell r="O277">
            <v>1480.28</v>
          </cell>
          <cell r="P277">
            <v>8710.4</v>
          </cell>
          <cell r="R277">
            <v>0</v>
          </cell>
          <cell r="S277">
            <v>40</v>
          </cell>
        </row>
        <row r="278">
          <cell r="A278" t="str">
            <v>190816002</v>
          </cell>
          <cell r="B278" t="str">
            <v>Cervantes Pulido Andrea</v>
          </cell>
          <cell r="C278">
            <v>10171.35</v>
          </cell>
          <cell r="D278">
            <v>3038.19</v>
          </cell>
          <cell r="E278">
            <v>0</v>
          </cell>
          <cell r="F278">
            <v>0</v>
          </cell>
          <cell r="G278">
            <v>44.67</v>
          </cell>
          <cell r="H278">
            <v>13254.21</v>
          </cell>
          <cell r="I278">
            <v>-0.03</v>
          </cell>
          <cell r="J278">
            <v>2100.9699999999998</v>
          </cell>
          <cell r="K278">
            <v>0</v>
          </cell>
          <cell r="L278">
            <v>0</v>
          </cell>
          <cell r="M278">
            <v>0</v>
          </cell>
          <cell r="N278">
            <v>44.67</v>
          </cell>
          <cell r="O278">
            <v>2145.61</v>
          </cell>
          <cell r="P278">
            <v>11108.6</v>
          </cell>
          <cell r="R278">
            <v>0</v>
          </cell>
          <cell r="S278">
            <v>99</v>
          </cell>
        </row>
        <row r="279">
          <cell r="A279" t="str">
            <v>201101001</v>
          </cell>
          <cell r="B279" t="str">
            <v>González Chávez María Antonia</v>
          </cell>
          <cell r="C279">
            <v>3850.05</v>
          </cell>
          <cell r="D279">
            <v>1150</v>
          </cell>
          <cell r="E279">
            <v>0</v>
          </cell>
          <cell r="F279">
            <v>0</v>
          </cell>
          <cell r="G279">
            <v>6.88</v>
          </cell>
          <cell r="H279">
            <v>5006.93</v>
          </cell>
          <cell r="I279">
            <v>-0.03</v>
          </cell>
          <cell r="J279">
            <v>416.88</v>
          </cell>
          <cell r="K279">
            <v>0</v>
          </cell>
          <cell r="L279">
            <v>0</v>
          </cell>
          <cell r="M279">
            <v>0</v>
          </cell>
          <cell r="N279">
            <v>6.88</v>
          </cell>
          <cell r="O279">
            <v>423.73</v>
          </cell>
          <cell r="P279">
            <v>4583.2</v>
          </cell>
          <cell r="R279">
            <v>0</v>
          </cell>
          <cell r="S279">
            <v>99</v>
          </cell>
        </row>
        <row r="280">
          <cell r="A280" t="str">
            <v>201101002</v>
          </cell>
          <cell r="B280" t="str">
            <v>Cruz Jiménez Marili</v>
          </cell>
          <cell r="C280">
            <v>3850.05</v>
          </cell>
          <cell r="D280">
            <v>1150</v>
          </cell>
          <cell r="E280">
            <v>0</v>
          </cell>
          <cell r="F280">
            <v>0</v>
          </cell>
          <cell r="G280">
            <v>6.88</v>
          </cell>
          <cell r="H280">
            <v>5006.93</v>
          </cell>
          <cell r="I280">
            <v>-0.03</v>
          </cell>
          <cell r="J280">
            <v>416.88</v>
          </cell>
          <cell r="K280">
            <v>0</v>
          </cell>
          <cell r="L280">
            <v>0</v>
          </cell>
          <cell r="M280">
            <v>0</v>
          </cell>
          <cell r="N280">
            <v>6.88</v>
          </cell>
          <cell r="O280">
            <v>423.73</v>
          </cell>
          <cell r="P280">
            <v>4583.2</v>
          </cell>
          <cell r="R280">
            <v>0</v>
          </cell>
          <cell r="S280">
            <v>99</v>
          </cell>
        </row>
        <row r="281">
          <cell r="A281" t="str">
            <v>201101005</v>
          </cell>
          <cell r="B281" t="str">
            <v>Corona Morales Sonia Rosario</v>
          </cell>
          <cell r="C281">
            <v>7823.25</v>
          </cell>
          <cell r="D281">
            <v>2336.8000000000002</v>
          </cell>
          <cell r="E281">
            <v>0</v>
          </cell>
          <cell r="F281">
            <v>0</v>
          </cell>
          <cell r="G281">
            <v>30.63</v>
          </cell>
          <cell r="H281">
            <v>10190.68</v>
          </cell>
          <cell r="I281">
            <v>0.05</v>
          </cell>
          <cell r="J281">
            <v>1449.6</v>
          </cell>
          <cell r="K281">
            <v>0</v>
          </cell>
          <cell r="L281">
            <v>0</v>
          </cell>
          <cell r="M281">
            <v>0</v>
          </cell>
          <cell r="N281">
            <v>30.63</v>
          </cell>
          <cell r="O281">
            <v>1480.28</v>
          </cell>
          <cell r="P281">
            <v>8710.4</v>
          </cell>
          <cell r="R281">
            <v>0</v>
          </cell>
          <cell r="S281">
            <v>40</v>
          </cell>
        </row>
        <row r="282">
          <cell r="A282" t="str">
            <v>201223001</v>
          </cell>
          <cell r="B282" t="str">
            <v>Gallegos Serano Martha Patricia</v>
          </cell>
          <cell r="C282">
            <v>3850.05</v>
          </cell>
          <cell r="D282">
            <v>1150</v>
          </cell>
          <cell r="E282">
            <v>0</v>
          </cell>
          <cell r="F282">
            <v>0</v>
          </cell>
          <cell r="G282">
            <v>6.88</v>
          </cell>
          <cell r="H282">
            <v>5006.93</v>
          </cell>
          <cell r="I282">
            <v>-0.03</v>
          </cell>
          <cell r="J282">
            <v>416.88</v>
          </cell>
          <cell r="K282">
            <v>0</v>
          </cell>
          <cell r="L282">
            <v>0</v>
          </cell>
          <cell r="M282">
            <v>0</v>
          </cell>
          <cell r="N282">
            <v>6.88</v>
          </cell>
          <cell r="O282">
            <v>423.73</v>
          </cell>
          <cell r="P282">
            <v>4583.2</v>
          </cell>
          <cell r="R282">
            <v>0</v>
          </cell>
          <cell r="S282">
            <v>40</v>
          </cell>
        </row>
        <row r="283">
          <cell r="A283" t="str">
            <v>231020E01</v>
          </cell>
          <cell r="B283" t="str">
            <v>Camacho Rodríguez Carlos Alberto</v>
          </cell>
          <cell r="C283">
            <v>7823.25</v>
          </cell>
          <cell r="D283">
            <v>2336.8000000000002</v>
          </cell>
          <cell r="E283">
            <v>0</v>
          </cell>
          <cell r="F283">
            <v>0</v>
          </cell>
          <cell r="G283">
            <v>30.63</v>
          </cell>
          <cell r="H283">
            <v>10190.68</v>
          </cell>
          <cell r="I283">
            <v>0.05</v>
          </cell>
          <cell r="J283">
            <v>1449.6</v>
          </cell>
          <cell r="K283">
            <v>0</v>
          </cell>
          <cell r="L283">
            <v>0</v>
          </cell>
          <cell r="M283">
            <v>0</v>
          </cell>
          <cell r="N283">
            <v>30.63</v>
          </cell>
          <cell r="O283">
            <v>1480.28</v>
          </cell>
          <cell r="P283">
            <v>8710.4</v>
          </cell>
          <cell r="R283">
            <v>0</v>
          </cell>
          <cell r="S283">
            <v>99</v>
          </cell>
        </row>
        <row r="284">
          <cell r="A284" t="str">
            <v>231020E03</v>
          </cell>
          <cell r="B284" t="str">
            <v>Aguirre Partida Netzahualcoyotl</v>
          </cell>
          <cell r="C284">
            <v>7823.25</v>
          </cell>
          <cell r="D284">
            <v>2336.8000000000002</v>
          </cell>
          <cell r="E284">
            <v>0</v>
          </cell>
          <cell r="F284">
            <v>0</v>
          </cell>
          <cell r="G284">
            <v>30.63</v>
          </cell>
          <cell r="H284">
            <v>10190.68</v>
          </cell>
          <cell r="I284">
            <v>0.05</v>
          </cell>
          <cell r="J284">
            <v>1449.6</v>
          </cell>
          <cell r="K284">
            <v>0</v>
          </cell>
          <cell r="L284">
            <v>0</v>
          </cell>
          <cell r="M284">
            <v>0</v>
          </cell>
          <cell r="N284">
            <v>30.63</v>
          </cell>
          <cell r="O284">
            <v>1480.28</v>
          </cell>
          <cell r="P284">
            <v>8710.4</v>
          </cell>
          <cell r="R284">
            <v>0</v>
          </cell>
          <cell r="S284">
            <v>40</v>
          </cell>
        </row>
        <row r="285">
          <cell r="A285" t="str">
            <v>231020E04</v>
          </cell>
          <cell r="B285" t="str">
            <v>Maldonado Párraga Jesús</v>
          </cell>
          <cell r="C285">
            <v>3850.05</v>
          </cell>
          <cell r="D285">
            <v>1150</v>
          </cell>
          <cell r="E285">
            <v>0</v>
          </cell>
          <cell r="F285">
            <v>0</v>
          </cell>
          <cell r="G285">
            <v>6.88</v>
          </cell>
          <cell r="H285">
            <v>5006.93</v>
          </cell>
          <cell r="I285">
            <v>-0.03</v>
          </cell>
          <cell r="J285">
            <v>416.88</v>
          </cell>
          <cell r="K285">
            <v>0</v>
          </cell>
          <cell r="L285">
            <v>0</v>
          </cell>
          <cell r="M285">
            <v>0</v>
          </cell>
          <cell r="N285">
            <v>6.88</v>
          </cell>
          <cell r="O285">
            <v>423.73</v>
          </cell>
          <cell r="P285">
            <v>4583.2</v>
          </cell>
          <cell r="R285">
            <v>0</v>
          </cell>
          <cell r="S285">
            <v>40</v>
          </cell>
        </row>
        <row r="286">
          <cell r="A286" t="str">
            <v>231020E05</v>
          </cell>
          <cell r="B286" t="str">
            <v>León Pérez César</v>
          </cell>
          <cell r="C286">
            <v>3850.05</v>
          </cell>
          <cell r="D286">
            <v>1150</v>
          </cell>
          <cell r="E286">
            <v>0</v>
          </cell>
          <cell r="F286">
            <v>0</v>
          </cell>
          <cell r="G286">
            <v>6.88</v>
          </cell>
          <cell r="H286">
            <v>5006.93</v>
          </cell>
          <cell r="I286">
            <v>-0.03</v>
          </cell>
          <cell r="J286">
            <v>416.88</v>
          </cell>
          <cell r="K286">
            <v>0</v>
          </cell>
          <cell r="L286">
            <v>0</v>
          </cell>
          <cell r="M286">
            <v>0</v>
          </cell>
          <cell r="N286">
            <v>6.88</v>
          </cell>
          <cell r="O286">
            <v>423.73</v>
          </cell>
          <cell r="P286">
            <v>4583.2</v>
          </cell>
          <cell r="R286">
            <v>0</v>
          </cell>
          <cell r="S286">
            <v>40</v>
          </cell>
        </row>
        <row r="287">
          <cell r="A287" t="str">
            <v>231020E06</v>
          </cell>
          <cell r="B287" t="str">
            <v>Partida Uribe Christian Fernando</v>
          </cell>
          <cell r="C287">
            <v>3850.05</v>
          </cell>
          <cell r="D287">
            <v>1150</v>
          </cell>
          <cell r="E287">
            <v>0</v>
          </cell>
          <cell r="F287">
            <v>0</v>
          </cell>
          <cell r="G287">
            <v>6.88</v>
          </cell>
          <cell r="H287">
            <v>5006.93</v>
          </cell>
          <cell r="I287">
            <v>-0.03</v>
          </cell>
          <cell r="J287">
            <v>416.88</v>
          </cell>
          <cell r="K287">
            <v>0</v>
          </cell>
          <cell r="L287">
            <v>0</v>
          </cell>
          <cell r="M287">
            <v>0</v>
          </cell>
          <cell r="N287">
            <v>6.88</v>
          </cell>
          <cell r="O287">
            <v>423.73</v>
          </cell>
          <cell r="P287">
            <v>4583.2</v>
          </cell>
          <cell r="R287">
            <v>0</v>
          </cell>
          <cell r="S287">
            <v>99</v>
          </cell>
        </row>
        <row r="288">
          <cell r="A288" t="str">
            <v>231020E08</v>
          </cell>
          <cell r="B288" t="str">
            <v>Mojica Prado Mónica Alejandra</v>
          </cell>
          <cell r="C288">
            <v>10171.35</v>
          </cell>
          <cell r="D288">
            <v>3038.19</v>
          </cell>
          <cell r="E288">
            <v>0</v>
          </cell>
          <cell r="F288">
            <v>0</v>
          </cell>
          <cell r="G288">
            <v>44.67</v>
          </cell>
          <cell r="H288">
            <v>13254.21</v>
          </cell>
          <cell r="I288">
            <v>-0.03</v>
          </cell>
          <cell r="J288">
            <v>2100.9699999999998</v>
          </cell>
          <cell r="K288">
            <v>0</v>
          </cell>
          <cell r="L288">
            <v>0</v>
          </cell>
          <cell r="M288">
            <v>0</v>
          </cell>
          <cell r="N288">
            <v>44.67</v>
          </cell>
          <cell r="O288">
            <v>2145.61</v>
          </cell>
          <cell r="P288">
            <v>11108.6</v>
          </cell>
          <cell r="R288">
            <v>0</v>
          </cell>
          <cell r="S288">
            <v>99</v>
          </cell>
        </row>
        <row r="289">
          <cell r="A289" t="str">
            <v>240321001</v>
          </cell>
          <cell r="B289" t="str">
            <v>Avila Villavicencio Lucia Karina</v>
          </cell>
          <cell r="C289">
            <v>7823.25</v>
          </cell>
          <cell r="D289">
            <v>2336.8000000000002</v>
          </cell>
          <cell r="E289">
            <v>0</v>
          </cell>
          <cell r="F289">
            <v>0</v>
          </cell>
          <cell r="G289">
            <v>37.78</v>
          </cell>
          <cell r="H289">
            <v>10197.83</v>
          </cell>
          <cell r="I289">
            <v>0.06</v>
          </cell>
          <cell r="J289">
            <v>1299.19</v>
          </cell>
          <cell r="K289">
            <v>0</v>
          </cell>
          <cell r="L289">
            <v>0</v>
          </cell>
          <cell r="M289">
            <v>0</v>
          </cell>
          <cell r="N289">
            <v>37.78</v>
          </cell>
          <cell r="O289">
            <v>1337.03</v>
          </cell>
          <cell r="P289">
            <v>8860.7999999999993</v>
          </cell>
          <cell r="R289">
            <v>0</v>
          </cell>
          <cell r="S289">
            <v>99</v>
          </cell>
        </row>
        <row r="290">
          <cell r="A290"/>
          <cell r="B290"/>
          <cell r="C290" t="str">
            <v xml:space="preserve">  -----------------------</v>
          </cell>
          <cell r="D290" t="str">
            <v xml:space="preserve">  -----------------------</v>
          </cell>
          <cell r="E290" t="str">
            <v xml:space="preserve">  -----------------------</v>
          </cell>
          <cell r="F290" t="str">
            <v xml:space="preserve">  -----------------------</v>
          </cell>
          <cell r="G290" t="str">
            <v xml:space="preserve">  -----------------------</v>
          </cell>
          <cell r="H290" t="str">
            <v xml:space="preserve">  -----------------------</v>
          </cell>
          <cell r="I290" t="str">
            <v xml:space="preserve">  -----------------------</v>
          </cell>
          <cell r="J290" t="str">
            <v xml:space="preserve">  -----------------------</v>
          </cell>
          <cell r="K290" t="str">
            <v xml:space="preserve">  -----------------------</v>
          </cell>
          <cell r="L290" t="str">
            <v xml:space="preserve">  -----------------------</v>
          </cell>
          <cell r="M290" t="str">
            <v xml:space="preserve">  -----------------------</v>
          </cell>
          <cell r="N290" t="str">
            <v xml:space="preserve">  -----------------------</v>
          </cell>
          <cell r="O290" t="str">
            <v xml:space="preserve">  -----------------------</v>
          </cell>
          <cell r="P290" t="str">
            <v xml:space="preserve">  -----------------------</v>
          </cell>
          <cell r="R290" t="str">
            <v xml:space="preserve">  -----------------------</v>
          </cell>
          <cell r="S290"/>
        </row>
        <row r="291">
          <cell r="A291" t="str">
            <v>Total Depto</v>
          </cell>
          <cell r="B291">
            <v>43</v>
          </cell>
          <cell r="C291">
            <v>299072.78999999998</v>
          </cell>
          <cell r="D291">
            <v>89332.930000000037</v>
          </cell>
          <cell r="E291">
            <v>126.77</v>
          </cell>
          <cell r="F291">
            <v>0</v>
          </cell>
          <cell r="G291">
            <v>1112.9599999999998</v>
          </cell>
          <cell r="H291">
            <v>389645.44999999984</v>
          </cell>
          <cell r="I291">
            <v>-0.87999999999999989</v>
          </cell>
          <cell r="J291">
            <v>52941.14999999998</v>
          </cell>
          <cell r="K291">
            <v>0</v>
          </cell>
          <cell r="L291">
            <v>0</v>
          </cell>
          <cell r="M291">
            <v>243.82</v>
          </cell>
          <cell r="N291">
            <v>1112.9599999999998</v>
          </cell>
          <cell r="O291">
            <v>54297.05000000001</v>
          </cell>
          <cell r="P291">
            <v>335348.40000000014</v>
          </cell>
          <cell r="R291">
            <v>117.05</v>
          </cell>
          <cell r="S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</row>
        <row r="293">
          <cell r="A293" t="str">
            <v>Departamento 36 Dirección de Comunicación Social</v>
          </cell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</row>
        <row r="294">
          <cell r="A294" t="str">
            <v>010820032</v>
          </cell>
          <cell r="B294" t="str">
            <v>Soriano Rubio María Magdalena</v>
          </cell>
          <cell r="C294">
            <v>7823.25</v>
          </cell>
          <cell r="D294">
            <v>2336.8000000000002</v>
          </cell>
          <cell r="E294">
            <v>0</v>
          </cell>
          <cell r="F294">
            <v>0</v>
          </cell>
          <cell r="G294">
            <v>30.63</v>
          </cell>
          <cell r="H294">
            <v>10190.68</v>
          </cell>
          <cell r="I294">
            <v>0.05</v>
          </cell>
          <cell r="J294">
            <v>1449.6</v>
          </cell>
          <cell r="K294">
            <v>0</v>
          </cell>
          <cell r="L294">
            <v>0</v>
          </cell>
          <cell r="M294">
            <v>0</v>
          </cell>
          <cell r="N294">
            <v>30.63</v>
          </cell>
          <cell r="O294">
            <v>1480.28</v>
          </cell>
          <cell r="P294">
            <v>8710.4</v>
          </cell>
          <cell r="R294">
            <v>0</v>
          </cell>
          <cell r="S294">
            <v>40</v>
          </cell>
        </row>
        <row r="295">
          <cell r="A295" t="str">
            <v>010820033</v>
          </cell>
          <cell r="B295" t="str">
            <v>Velasco Campos Eduardo Soyuz</v>
          </cell>
          <cell r="C295">
            <v>7823.25</v>
          </cell>
          <cell r="D295">
            <v>2336.8000000000002</v>
          </cell>
          <cell r="E295">
            <v>0</v>
          </cell>
          <cell r="F295">
            <v>0</v>
          </cell>
          <cell r="G295">
            <v>30.63</v>
          </cell>
          <cell r="H295">
            <v>10190.68</v>
          </cell>
          <cell r="I295">
            <v>0.05</v>
          </cell>
          <cell r="J295">
            <v>1449.6</v>
          </cell>
          <cell r="K295">
            <v>0</v>
          </cell>
          <cell r="L295">
            <v>0</v>
          </cell>
          <cell r="M295">
            <v>0</v>
          </cell>
          <cell r="N295">
            <v>30.63</v>
          </cell>
          <cell r="O295">
            <v>1480.28</v>
          </cell>
          <cell r="P295">
            <v>8710.4</v>
          </cell>
          <cell r="R295">
            <v>0</v>
          </cell>
          <cell r="S295">
            <v>99</v>
          </cell>
        </row>
        <row r="296">
          <cell r="A296" t="str">
            <v>011220002</v>
          </cell>
          <cell r="B296" t="str">
            <v xml:space="preserve">Brenez Garnica  Carolina </v>
          </cell>
          <cell r="C296">
            <v>7823.25</v>
          </cell>
          <cell r="D296">
            <v>2336.8000000000002</v>
          </cell>
          <cell r="E296">
            <v>0</v>
          </cell>
          <cell r="F296">
            <v>0</v>
          </cell>
          <cell r="G296">
            <v>30.63</v>
          </cell>
          <cell r="H296">
            <v>10190.68</v>
          </cell>
          <cell r="I296">
            <v>0.05</v>
          </cell>
          <cell r="J296">
            <v>1449.6</v>
          </cell>
          <cell r="K296">
            <v>0</v>
          </cell>
          <cell r="L296">
            <v>0</v>
          </cell>
          <cell r="M296">
            <v>0</v>
          </cell>
          <cell r="N296">
            <v>30.63</v>
          </cell>
          <cell r="O296">
            <v>1480.28</v>
          </cell>
          <cell r="P296">
            <v>8710.4</v>
          </cell>
          <cell r="R296">
            <v>0</v>
          </cell>
          <cell r="S296">
            <v>40</v>
          </cell>
        </row>
        <row r="297">
          <cell r="A297" t="str">
            <v>160820202</v>
          </cell>
          <cell r="B297" t="str">
            <v>Muñoz Ramírez José Alberto</v>
          </cell>
          <cell r="C297">
            <v>10171.35</v>
          </cell>
          <cell r="D297">
            <v>3038.19</v>
          </cell>
          <cell r="E297">
            <v>0</v>
          </cell>
          <cell r="F297">
            <v>0</v>
          </cell>
          <cell r="G297">
            <v>44.67</v>
          </cell>
          <cell r="H297">
            <v>13254.21</v>
          </cell>
          <cell r="I297">
            <v>-0.03</v>
          </cell>
          <cell r="J297">
            <v>2100.9699999999998</v>
          </cell>
          <cell r="K297">
            <v>0</v>
          </cell>
          <cell r="L297">
            <v>0</v>
          </cell>
          <cell r="M297">
            <v>0</v>
          </cell>
          <cell r="N297">
            <v>44.67</v>
          </cell>
          <cell r="O297">
            <v>2145.61</v>
          </cell>
          <cell r="P297">
            <v>11108.6</v>
          </cell>
          <cell r="R297">
            <v>0</v>
          </cell>
          <cell r="S297">
            <v>40</v>
          </cell>
        </row>
        <row r="298">
          <cell r="A298" t="str">
            <v>180101006</v>
          </cell>
          <cell r="B298" t="str">
            <v>Mandujano Pérez Armando Valdemar</v>
          </cell>
          <cell r="C298">
            <v>10171.35</v>
          </cell>
          <cell r="D298">
            <v>3038.19</v>
          </cell>
          <cell r="E298">
            <v>0</v>
          </cell>
          <cell r="F298">
            <v>0</v>
          </cell>
          <cell r="G298">
            <v>44.67</v>
          </cell>
          <cell r="H298">
            <v>13254.21</v>
          </cell>
          <cell r="I298">
            <v>-0.03</v>
          </cell>
          <cell r="J298">
            <v>2100.9699999999998</v>
          </cell>
          <cell r="K298">
            <v>0</v>
          </cell>
          <cell r="L298">
            <v>0</v>
          </cell>
          <cell r="M298">
            <v>0</v>
          </cell>
          <cell r="N298">
            <v>44.67</v>
          </cell>
          <cell r="O298">
            <v>2145.61</v>
          </cell>
          <cell r="P298">
            <v>11108.6</v>
          </cell>
          <cell r="R298">
            <v>0</v>
          </cell>
          <cell r="S298">
            <v>99</v>
          </cell>
        </row>
        <row r="299">
          <cell r="A299" t="str">
            <v>231020005</v>
          </cell>
          <cell r="B299" t="str">
            <v>Campos Rosas Luis José</v>
          </cell>
          <cell r="C299">
            <v>7823.25</v>
          </cell>
          <cell r="D299">
            <v>2336.8000000000002</v>
          </cell>
          <cell r="E299">
            <v>0</v>
          </cell>
          <cell r="F299">
            <v>0</v>
          </cell>
          <cell r="G299">
            <v>30.63</v>
          </cell>
          <cell r="H299">
            <v>10190.68</v>
          </cell>
          <cell r="I299">
            <v>0.05</v>
          </cell>
          <cell r="J299">
            <v>1449.6</v>
          </cell>
          <cell r="K299">
            <v>0</v>
          </cell>
          <cell r="L299">
            <v>0</v>
          </cell>
          <cell r="M299">
            <v>0</v>
          </cell>
          <cell r="N299">
            <v>30.63</v>
          </cell>
          <cell r="O299">
            <v>1480.28</v>
          </cell>
          <cell r="P299">
            <v>8710.4</v>
          </cell>
          <cell r="R299">
            <v>0</v>
          </cell>
          <cell r="S299">
            <v>99</v>
          </cell>
        </row>
        <row r="300">
          <cell r="A300"/>
          <cell r="B300"/>
          <cell r="C300" t="str">
            <v xml:space="preserve">  -----------------------</v>
          </cell>
          <cell r="D300" t="str">
            <v xml:space="preserve">  -----------------------</v>
          </cell>
          <cell r="E300" t="str">
            <v xml:space="preserve">  -----------------------</v>
          </cell>
          <cell r="F300" t="str">
            <v xml:space="preserve">  -----------------------</v>
          </cell>
          <cell r="G300" t="str">
            <v xml:space="preserve">  -----------------------</v>
          </cell>
          <cell r="H300" t="str">
            <v xml:space="preserve">  -----------------------</v>
          </cell>
          <cell r="I300" t="str">
            <v xml:space="preserve">  -----------------------</v>
          </cell>
          <cell r="J300" t="str">
            <v xml:space="preserve">  -----------------------</v>
          </cell>
          <cell r="K300" t="str">
            <v xml:space="preserve">  -----------------------</v>
          </cell>
          <cell r="L300" t="str">
            <v xml:space="preserve">  -----------------------</v>
          </cell>
          <cell r="M300" t="str">
            <v xml:space="preserve">  -----------------------</v>
          </cell>
          <cell r="N300" t="str">
            <v xml:space="preserve">  -----------------------</v>
          </cell>
          <cell r="O300" t="str">
            <v xml:space="preserve">  -----------------------</v>
          </cell>
          <cell r="P300" t="str">
            <v xml:space="preserve">  -----------------------</v>
          </cell>
          <cell r="R300" t="str">
            <v xml:space="preserve">  -----------------------</v>
          </cell>
          <cell r="S300"/>
        </row>
        <row r="301">
          <cell r="A301" t="str">
            <v>Total Depto</v>
          </cell>
          <cell r="B301">
            <v>6</v>
          </cell>
          <cell r="C301">
            <v>51635.7</v>
          </cell>
          <cell r="D301">
            <v>15423.58</v>
          </cell>
          <cell r="E301">
            <v>0</v>
          </cell>
          <cell r="F301">
            <v>0</v>
          </cell>
          <cell r="G301">
            <v>211.86</v>
          </cell>
          <cell r="H301">
            <v>67271.14</v>
          </cell>
          <cell r="I301">
            <v>0.14000000000000001</v>
          </cell>
          <cell r="J301">
            <v>10000.34</v>
          </cell>
          <cell r="K301">
            <v>0</v>
          </cell>
          <cell r="L301">
            <v>0</v>
          </cell>
          <cell r="M301">
            <v>0</v>
          </cell>
          <cell r="N301">
            <v>211.86</v>
          </cell>
          <cell r="O301">
            <v>10212.34</v>
          </cell>
          <cell r="P301">
            <v>57058.8</v>
          </cell>
          <cell r="R301">
            <v>0</v>
          </cell>
          <cell r="S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</row>
        <row r="303">
          <cell r="A303" t="str">
            <v>Departamento 37 Dir de Genero  y no Discriminación</v>
          </cell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</row>
        <row r="304">
          <cell r="A304" t="str">
            <v>010820010</v>
          </cell>
          <cell r="B304" t="str">
            <v>Cervantes Castañeda Andrea Carolina</v>
          </cell>
          <cell r="C304">
            <v>10171.35</v>
          </cell>
          <cell r="D304">
            <v>3038.19</v>
          </cell>
          <cell r="E304">
            <v>0</v>
          </cell>
          <cell r="F304">
            <v>0</v>
          </cell>
          <cell r="G304">
            <v>44.67</v>
          </cell>
          <cell r="H304">
            <v>13254.21</v>
          </cell>
          <cell r="I304">
            <v>-0.03</v>
          </cell>
          <cell r="J304">
            <v>2100.9699999999998</v>
          </cell>
          <cell r="K304">
            <v>0</v>
          </cell>
          <cell r="L304">
            <v>0</v>
          </cell>
          <cell r="M304">
            <v>0</v>
          </cell>
          <cell r="N304">
            <v>44.67</v>
          </cell>
          <cell r="O304">
            <v>2145.61</v>
          </cell>
          <cell r="P304">
            <v>11108.6</v>
          </cell>
          <cell r="R304">
            <v>0</v>
          </cell>
          <cell r="S304">
            <v>40</v>
          </cell>
        </row>
        <row r="305">
          <cell r="A305" t="str">
            <v>010820207</v>
          </cell>
          <cell r="B305" t="str">
            <v>Espejo Gil Samaniego Marina Fernanda</v>
          </cell>
          <cell r="C305">
            <v>7823.25</v>
          </cell>
          <cell r="D305">
            <v>2336.8000000000002</v>
          </cell>
          <cell r="E305">
            <v>0</v>
          </cell>
          <cell r="F305">
            <v>0</v>
          </cell>
          <cell r="G305">
            <v>30.63</v>
          </cell>
          <cell r="H305">
            <v>10190.68</v>
          </cell>
          <cell r="I305">
            <v>0.05</v>
          </cell>
          <cell r="J305">
            <v>1449.6</v>
          </cell>
          <cell r="K305">
            <v>0</v>
          </cell>
          <cell r="L305">
            <v>0</v>
          </cell>
          <cell r="M305">
            <v>0</v>
          </cell>
          <cell r="N305">
            <v>30.63</v>
          </cell>
          <cell r="O305">
            <v>1480.28</v>
          </cell>
          <cell r="P305">
            <v>8710.4</v>
          </cell>
          <cell r="R305">
            <v>0</v>
          </cell>
          <cell r="S305">
            <v>40</v>
          </cell>
        </row>
        <row r="306">
          <cell r="A306" t="str">
            <v>010820208</v>
          </cell>
          <cell r="B306" t="str">
            <v>Hernández Angeles Diego</v>
          </cell>
          <cell r="C306">
            <v>7823.25</v>
          </cell>
          <cell r="D306">
            <v>2336.8000000000002</v>
          </cell>
          <cell r="E306">
            <v>0</v>
          </cell>
          <cell r="F306">
            <v>0</v>
          </cell>
          <cell r="G306">
            <v>30.63</v>
          </cell>
          <cell r="H306">
            <v>10190.68</v>
          </cell>
          <cell r="I306">
            <v>0.05</v>
          </cell>
          <cell r="J306">
            <v>1449.6</v>
          </cell>
          <cell r="K306">
            <v>0</v>
          </cell>
          <cell r="L306">
            <v>0</v>
          </cell>
          <cell r="M306">
            <v>0</v>
          </cell>
          <cell r="N306">
            <v>30.63</v>
          </cell>
          <cell r="O306">
            <v>1480.28</v>
          </cell>
          <cell r="P306">
            <v>8710.4</v>
          </cell>
          <cell r="R306">
            <v>0</v>
          </cell>
          <cell r="S306">
            <v>40</v>
          </cell>
        </row>
        <row r="307">
          <cell r="A307" t="str">
            <v>010820209</v>
          </cell>
          <cell r="B307" t="str">
            <v>Cardiel Ramos Margarita Del Refugio</v>
          </cell>
          <cell r="C307">
            <v>10171.35</v>
          </cell>
          <cell r="D307">
            <v>3038.19</v>
          </cell>
          <cell r="E307">
            <v>0</v>
          </cell>
          <cell r="F307">
            <v>0</v>
          </cell>
          <cell r="G307">
            <v>44.67</v>
          </cell>
          <cell r="H307">
            <v>13254.21</v>
          </cell>
          <cell r="I307">
            <v>-0.03</v>
          </cell>
          <cell r="J307">
            <v>2100.9699999999998</v>
          </cell>
          <cell r="K307">
            <v>0</v>
          </cell>
          <cell r="L307">
            <v>0</v>
          </cell>
          <cell r="M307">
            <v>0</v>
          </cell>
          <cell r="N307">
            <v>44.67</v>
          </cell>
          <cell r="O307">
            <v>2145.61</v>
          </cell>
          <cell r="P307">
            <v>11108.6</v>
          </cell>
          <cell r="R307">
            <v>0</v>
          </cell>
          <cell r="S307">
            <v>40</v>
          </cell>
        </row>
        <row r="308">
          <cell r="A308" t="str">
            <v>180101043</v>
          </cell>
          <cell r="B308" t="str">
            <v>Papias Santana Zaida</v>
          </cell>
          <cell r="C308">
            <v>10171.35</v>
          </cell>
          <cell r="D308">
            <v>3038.19</v>
          </cell>
          <cell r="E308">
            <v>0</v>
          </cell>
          <cell r="F308">
            <v>0</v>
          </cell>
          <cell r="G308">
            <v>44.67</v>
          </cell>
          <cell r="H308">
            <v>13254.21</v>
          </cell>
          <cell r="I308">
            <v>-0.03</v>
          </cell>
          <cell r="J308">
            <v>2100.9699999999998</v>
          </cell>
          <cell r="K308">
            <v>0</v>
          </cell>
          <cell r="L308">
            <v>0</v>
          </cell>
          <cell r="M308">
            <v>0</v>
          </cell>
          <cell r="N308">
            <v>44.67</v>
          </cell>
          <cell r="O308">
            <v>2145.61</v>
          </cell>
          <cell r="P308">
            <v>11108.6</v>
          </cell>
          <cell r="R308">
            <v>0</v>
          </cell>
          <cell r="S308">
            <v>99</v>
          </cell>
        </row>
        <row r="309">
          <cell r="A309" t="str">
            <v>260121001</v>
          </cell>
          <cell r="B309" t="str">
            <v>Yáñez González Jeanette Carolina</v>
          </cell>
          <cell r="C309">
            <v>7823.25</v>
          </cell>
          <cell r="D309">
            <v>2336.8000000000002</v>
          </cell>
          <cell r="E309">
            <v>0</v>
          </cell>
          <cell r="F309">
            <v>0</v>
          </cell>
          <cell r="G309">
            <v>30.63</v>
          </cell>
          <cell r="H309">
            <v>10190.68</v>
          </cell>
          <cell r="I309">
            <v>0.05</v>
          </cell>
          <cell r="J309">
            <v>1449.6</v>
          </cell>
          <cell r="K309">
            <v>0</v>
          </cell>
          <cell r="L309">
            <v>0</v>
          </cell>
          <cell r="M309">
            <v>0</v>
          </cell>
          <cell r="N309">
            <v>30.63</v>
          </cell>
          <cell r="O309">
            <v>1480.28</v>
          </cell>
          <cell r="P309">
            <v>8710.4</v>
          </cell>
          <cell r="R309">
            <v>0</v>
          </cell>
          <cell r="S309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7"/>
  <sheetViews>
    <sheetView tabSelected="1" zoomScale="178" zoomScaleNormal="178" workbookViewId="0">
      <pane xSplit="3" ySplit="4" topLeftCell="D328" activePane="bottomRight" state="frozen"/>
      <selection pane="topRight" activeCell="C1" sqref="C1"/>
      <selection pane="bottomLeft" activeCell="A9" sqref="A9"/>
      <selection pane="bottomRight" activeCell="A320" sqref="A320:I341"/>
    </sheetView>
  </sheetViews>
  <sheetFormatPr baseColWidth="10" defaultRowHeight="15" x14ac:dyDescent="0.25"/>
  <cols>
    <col min="1" max="1" width="11.42578125" style="40"/>
    <col min="2" max="2" width="12.28515625" style="2" customWidth="1"/>
    <col min="3" max="3" width="35.28515625" style="1" customWidth="1"/>
    <col min="4" max="4" width="13.7109375" style="1" customWidth="1"/>
    <col min="5" max="5" width="12" style="1" customWidth="1"/>
    <col min="6" max="6" width="10.42578125" style="1" customWidth="1"/>
    <col min="7" max="7" width="11.42578125" style="1" customWidth="1"/>
    <col min="8" max="8" width="14.5703125" style="1" customWidth="1"/>
    <col min="9" max="9" width="10.5703125" style="1" customWidth="1"/>
    <col min="10" max="10" width="10.28515625" style="1" customWidth="1"/>
    <col min="11" max="11" width="11" style="1" customWidth="1"/>
    <col min="12" max="12" width="10.85546875" style="1" customWidth="1"/>
    <col min="13" max="13" width="9.28515625" style="1" customWidth="1"/>
    <col min="14" max="15" width="15.7109375" style="1" customWidth="1"/>
    <col min="16" max="16" width="2.140625" style="1" customWidth="1"/>
    <col min="19" max="20" width="11.42578125" style="38"/>
    <col min="21" max="16384" width="11.42578125" style="1"/>
  </cols>
  <sheetData>
    <row r="1" spans="1:22" ht="18" customHeight="1" x14ac:dyDescent="0.3">
      <c r="B1" s="35"/>
      <c r="C1" s="38"/>
      <c r="D1" s="35"/>
      <c r="E1" s="35"/>
      <c r="F1" s="35"/>
      <c r="G1" s="35"/>
      <c r="H1" s="35"/>
      <c r="I1" s="35"/>
      <c r="J1" s="39"/>
      <c r="K1" s="35"/>
      <c r="L1" s="39"/>
      <c r="M1" s="39"/>
      <c r="N1" s="76" t="s">
        <v>14</v>
      </c>
      <c r="O1" s="76"/>
      <c r="P1" s="76"/>
      <c r="Q1" s="76"/>
      <c r="R1" s="35"/>
    </row>
    <row r="2" spans="1:22" ht="24.95" customHeight="1" x14ac:dyDescent="0.25">
      <c r="B2" s="77" t="s">
        <v>539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35"/>
    </row>
    <row r="3" spans="1:22" ht="18.75" x14ac:dyDescent="0.3">
      <c r="B3" s="78" t="s">
        <v>540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35"/>
    </row>
    <row r="4" spans="1:22" s="3" customFormat="1" ht="58.5" customHeight="1" x14ac:dyDescent="0.2">
      <c r="A4" s="31"/>
      <c r="B4" s="29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31"/>
      <c r="Q4" s="21" t="s">
        <v>538</v>
      </c>
      <c r="R4" s="21" t="s">
        <v>537</v>
      </c>
      <c r="S4" s="54">
        <v>99</v>
      </c>
      <c r="T4" s="55">
        <v>40</v>
      </c>
    </row>
    <row r="5" spans="1:22" ht="13.5" x14ac:dyDescent="0.3">
      <c r="B5" s="5" t="s">
        <v>15</v>
      </c>
      <c r="Q5" s="1"/>
      <c r="R5" s="1"/>
      <c r="S5" s="9"/>
      <c r="T5" s="9"/>
      <c r="U5" s="16" t="s">
        <v>15</v>
      </c>
      <c r="V5" s="22"/>
    </row>
    <row r="6" spans="1:22" ht="13.5" x14ac:dyDescent="0.3">
      <c r="A6" s="48">
        <f>VLOOKUP(B6,[1]Hoja1!$A$5:$S$309,19,FALSE)</f>
        <v>99</v>
      </c>
      <c r="B6" s="33" t="s">
        <v>16</v>
      </c>
      <c r="C6" s="32" t="s">
        <v>17</v>
      </c>
      <c r="D6" s="1">
        <v>10171.35</v>
      </c>
      <c r="E6" s="1">
        <v>3038.19</v>
      </c>
      <c r="F6" s="1">
        <v>46.16</v>
      </c>
      <c r="G6" s="1">
        <v>0</v>
      </c>
      <c r="H6" s="1">
        <v>13255.7</v>
      </c>
      <c r="I6" s="1">
        <v>0</v>
      </c>
      <c r="J6" s="1">
        <v>0</v>
      </c>
      <c r="K6" s="1">
        <v>2100.9699999999998</v>
      </c>
      <c r="L6" s="1">
        <v>46.16</v>
      </c>
      <c r="M6" s="1">
        <v>-0.03</v>
      </c>
      <c r="N6" s="1">
        <v>2147.1</v>
      </c>
      <c r="O6" s="1">
        <v>11108.6</v>
      </c>
      <c r="Q6" s="1">
        <f>+J6-G6</f>
        <v>0</v>
      </c>
      <c r="R6" s="9">
        <f>+A6</f>
        <v>99</v>
      </c>
      <c r="S6" s="9"/>
      <c r="T6" s="9"/>
      <c r="U6" s="17" t="s">
        <v>16</v>
      </c>
      <c r="V6" s="22" t="s">
        <v>17</v>
      </c>
    </row>
    <row r="7" spans="1:22" ht="13.5" x14ac:dyDescent="0.3">
      <c r="A7" s="48">
        <f>VLOOKUP(B7,[1]Hoja1!$A$5:$S$309,19,FALSE)</f>
        <v>99</v>
      </c>
      <c r="B7" s="33" t="s">
        <v>18</v>
      </c>
      <c r="C7" s="32" t="s">
        <v>19</v>
      </c>
      <c r="D7" s="1">
        <v>10171.35</v>
      </c>
      <c r="E7" s="1">
        <v>3038.19</v>
      </c>
      <c r="F7" s="1">
        <v>46.16</v>
      </c>
      <c r="G7" s="1">
        <v>0</v>
      </c>
      <c r="H7" s="1">
        <v>13255.7</v>
      </c>
      <c r="I7" s="1">
        <v>0</v>
      </c>
      <c r="J7" s="1">
        <v>0</v>
      </c>
      <c r="K7" s="1">
        <v>2100.9699999999998</v>
      </c>
      <c r="L7" s="1">
        <v>46.16</v>
      </c>
      <c r="M7" s="1">
        <v>-0.03</v>
      </c>
      <c r="N7" s="1">
        <v>2147.1</v>
      </c>
      <c r="O7" s="1">
        <v>11108.6</v>
      </c>
      <c r="Q7" s="15">
        <f t="shared" ref="Q7:Q9" si="0">+J7-G7</f>
        <v>0</v>
      </c>
      <c r="R7" s="9">
        <f>+A7</f>
        <v>99</v>
      </c>
      <c r="S7" s="9"/>
      <c r="T7" s="9"/>
      <c r="U7" s="17" t="s">
        <v>18</v>
      </c>
      <c r="V7" s="22" t="s">
        <v>19</v>
      </c>
    </row>
    <row r="8" spans="1:22" s="4" customFormat="1" ht="11.25" x14ac:dyDescent="0.2">
      <c r="A8" s="48"/>
      <c r="B8" s="43" t="s">
        <v>20</v>
      </c>
      <c r="C8" s="46">
        <v>2</v>
      </c>
      <c r="D8" s="4" t="s">
        <v>21</v>
      </c>
      <c r="E8" s="4" t="s">
        <v>21</v>
      </c>
      <c r="F8" s="4" t="s">
        <v>21</v>
      </c>
      <c r="G8" s="4" t="s">
        <v>21</v>
      </c>
      <c r="H8" s="4" t="s">
        <v>21</v>
      </c>
      <c r="I8" s="4" t="s">
        <v>21</v>
      </c>
      <c r="J8" s="4" t="s">
        <v>21</v>
      </c>
      <c r="K8" s="4" t="s">
        <v>21</v>
      </c>
      <c r="L8" s="4" t="s">
        <v>21</v>
      </c>
      <c r="M8" s="4" t="s">
        <v>21</v>
      </c>
      <c r="N8" s="4" t="s">
        <v>21</v>
      </c>
      <c r="O8" s="4" t="s">
        <v>21</v>
      </c>
      <c r="Q8" s="23" t="s">
        <v>21</v>
      </c>
      <c r="R8" s="34"/>
      <c r="S8" s="34">
        <v>2</v>
      </c>
      <c r="T8" s="34"/>
    </row>
    <row r="9" spans="1:22" ht="13.5" x14ac:dyDescent="0.3">
      <c r="A9" s="48"/>
      <c r="B9" s="33"/>
      <c r="C9" s="44"/>
      <c r="D9" s="8">
        <v>20342.7</v>
      </c>
      <c r="E9" s="8">
        <v>6076.38</v>
      </c>
      <c r="F9" s="8">
        <v>92.32</v>
      </c>
      <c r="G9" s="8">
        <v>0</v>
      </c>
      <c r="H9" s="8">
        <v>26511.4</v>
      </c>
      <c r="I9" s="8">
        <v>0</v>
      </c>
      <c r="J9" s="8">
        <v>0</v>
      </c>
      <c r="K9" s="8">
        <v>4201.9399999999996</v>
      </c>
      <c r="L9" s="8">
        <v>92.32</v>
      </c>
      <c r="M9" s="8">
        <v>-0.06</v>
      </c>
      <c r="N9" s="8">
        <v>4294.2</v>
      </c>
      <c r="O9" s="8">
        <v>22217.200000000001</v>
      </c>
      <c r="Q9" s="30">
        <f t="shared" si="0"/>
        <v>0</v>
      </c>
      <c r="R9" s="9"/>
      <c r="S9" s="9"/>
      <c r="T9" s="9"/>
      <c r="U9" s="18" t="s">
        <v>20</v>
      </c>
      <c r="V9" s="20">
        <v>2</v>
      </c>
    </row>
    <row r="10" spans="1:22" ht="11.25" x14ac:dyDescent="0.2">
      <c r="A10" s="48"/>
      <c r="B10" s="33"/>
      <c r="C10" s="44"/>
      <c r="Q10" s="1"/>
      <c r="R10" s="9"/>
      <c r="S10" s="9"/>
      <c r="T10" s="9"/>
    </row>
    <row r="11" spans="1:22" ht="13.5" x14ac:dyDescent="0.3">
      <c r="A11" s="48"/>
      <c r="B11" s="45" t="s">
        <v>22</v>
      </c>
      <c r="C11" s="44"/>
      <c r="Q11" s="1"/>
      <c r="R11" s="9"/>
      <c r="S11" s="9"/>
      <c r="T11" s="9"/>
      <c r="U11" s="16" t="s">
        <v>22</v>
      </c>
      <c r="V11" s="22"/>
    </row>
    <row r="12" spans="1:22" ht="13.5" x14ac:dyDescent="0.3">
      <c r="A12" s="48">
        <f>VLOOKUP(B12,[1]Hoja1!$A$5:$S$309,19,FALSE)</f>
        <v>40</v>
      </c>
      <c r="B12" s="33" t="s">
        <v>23</v>
      </c>
      <c r="C12" s="44" t="s">
        <v>24</v>
      </c>
      <c r="D12" s="1">
        <v>10171.35</v>
      </c>
      <c r="E12" s="1">
        <v>3038.19</v>
      </c>
      <c r="F12" s="1">
        <v>46.16</v>
      </c>
      <c r="G12" s="1">
        <v>0</v>
      </c>
      <c r="H12" s="1">
        <v>13255.7</v>
      </c>
      <c r="I12" s="1">
        <v>0</v>
      </c>
      <c r="J12" s="1">
        <v>0</v>
      </c>
      <c r="K12" s="1">
        <v>2100.9699999999998</v>
      </c>
      <c r="L12" s="1">
        <v>46.16</v>
      </c>
      <c r="M12" s="1">
        <v>-0.03</v>
      </c>
      <c r="N12" s="1">
        <v>2147.1</v>
      </c>
      <c r="O12" s="1">
        <v>11108.6</v>
      </c>
      <c r="Q12" s="15">
        <f t="shared" ref="Q12:Q75" si="1">+J12-G12</f>
        <v>0</v>
      </c>
      <c r="R12" s="9">
        <f>+A12</f>
        <v>40</v>
      </c>
      <c r="S12" s="9"/>
      <c r="T12" s="9">
        <v>1</v>
      </c>
      <c r="U12" s="17" t="s">
        <v>23</v>
      </c>
      <c r="V12" s="22" t="s">
        <v>24</v>
      </c>
    </row>
    <row r="13" spans="1:22" ht="13.5" x14ac:dyDescent="0.3">
      <c r="A13" s="48">
        <f>VLOOKUP(B13,[1]Hoja1!$A$5:$S$309,19,FALSE)</f>
        <v>40</v>
      </c>
      <c r="B13" s="33" t="s">
        <v>25</v>
      </c>
      <c r="C13" s="44" t="s">
        <v>26</v>
      </c>
      <c r="D13" s="1">
        <v>10171.35</v>
      </c>
      <c r="E13" s="1">
        <v>3038.19</v>
      </c>
      <c r="F13" s="1">
        <v>46.16</v>
      </c>
      <c r="G13" s="1">
        <v>0</v>
      </c>
      <c r="H13" s="1">
        <v>13255.7</v>
      </c>
      <c r="I13" s="1">
        <v>0</v>
      </c>
      <c r="J13" s="1">
        <v>0</v>
      </c>
      <c r="K13" s="1">
        <v>2100.9699999999998</v>
      </c>
      <c r="L13" s="1">
        <v>46.16</v>
      </c>
      <c r="M13" s="1">
        <v>-0.03</v>
      </c>
      <c r="N13" s="1">
        <v>2147.1</v>
      </c>
      <c r="O13" s="1">
        <v>11108.6</v>
      </c>
      <c r="Q13" s="15">
        <f t="shared" si="1"/>
        <v>0</v>
      </c>
      <c r="R13" s="9">
        <f t="shared" ref="R13:R76" si="2">+A13</f>
        <v>40</v>
      </c>
      <c r="S13" s="9"/>
      <c r="T13" s="9">
        <v>1</v>
      </c>
      <c r="U13" s="17" t="s">
        <v>25</v>
      </c>
      <c r="V13" s="22" t="s">
        <v>26</v>
      </c>
    </row>
    <row r="14" spans="1:22" ht="13.5" x14ac:dyDescent="0.3">
      <c r="A14" s="48">
        <f>VLOOKUP(B14,[1]Hoja1!$A$5:$S$309,19,FALSE)</f>
        <v>99</v>
      </c>
      <c r="B14" s="33" t="s">
        <v>27</v>
      </c>
      <c r="C14" s="44" t="s">
        <v>28</v>
      </c>
      <c r="D14" s="1">
        <v>10171.35</v>
      </c>
      <c r="E14" s="1">
        <v>3038.19</v>
      </c>
      <c r="F14" s="1">
        <v>46.16</v>
      </c>
      <c r="G14" s="1">
        <v>0</v>
      </c>
      <c r="H14" s="1">
        <v>13255.7</v>
      </c>
      <c r="I14" s="1">
        <v>0</v>
      </c>
      <c r="J14" s="1">
        <v>0</v>
      </c>
      <c r="K14" s="1">
        <v>2100.9699999999998</v>
      </c>
      <c r="L14" s="1">
        <v>46.16</v>
      </c>
      <c r="M14" s="1">
        <v>-0.03</v>
      </c>
      <c r="N14" s="1">
        <v>2147.1</v>
      </c>
      <c r="O14" s="1">
        <v>11108.6</v>
      </c>
      <c r="Q14" s="15">
        <f t="shared" si="1"/>
        <v>0</v>
      </c>
      <c r="R14" s="9">
        <f t="shared" si="2"/>
        <v>99</v>
      </c>
      <c r="S14" s="9">
        <v>1</v>
      </c>
      <c r="T14" s="9"/>
      <c r="U14" s="17" t="s">
        <v>27</v>
      </c>
      <c r="V14" s="22" t="s">
        <v>28</v>
      </c>
    </row>
    <row r="15" spans="1:22" ht="13.5" x14ac:dyDescent="0.3">
      <c r="A15" s="48">
        <f>VLOOKUP(B15,[1]Hoja1!$A$5:$S$309,19,FALSE)</f>
        <v>40</v>
      </c>
      <c r="B15" s="33" t="s">
        <v>29</v>
      </c>
      <c r="C15" s="44" t="s">
        <v>30</v>
      </c>
      <c r="D15" s="1">
        <v>10171.35</v>
      </c>
      <c r="E15" s="1">
        <v>3038.19</v>
      </c>
      <c r="F15" s="1">
        <v>46.16</v>
      </c>
      <c r="G15" s="1">
        <v>0</v>
      </c>
      <c r="H15" s="1">
        <v>13255.7</v>
      </c>
      <c r="I15" s="1">
        <v>0</v>
      </c>
      <c r="J15" s="1">
        <v>0</v>
      </c>
      <c r="K15" s="1">
        <v>2100.9699999999998</v>
      </c>
      <c r="L15" s="1">
        <v>46.16</v>
      </c>
      <c r="M15" s="1">
        <v>-0.03</v>
      </c>
      <c r="N15" s="1">
        <v>2147.1</v>
      </c>
      <c r="O15" s="1">
        <v>11108.6</v>
      </c>
      <c r="Q15" s="15">
        <f t="shared" si="1"/>
        <v>0</v>
      </c>
      <c r="R15" s="9">
        <f t="shared" si="2"/>
        <v>40</v>
      </c>
      <c r="S15" s="9"/>
      <c r="T15" s="9">
        <v>1</v>
      </c>
      <c r="U15" s="17" t="s">
        <v>29</v>
      </c>
      <c r="V15" s="22" t="s">
        <v>30</v>
      </c>
    </row>
    <row r="16" spans="1:22" ht="13.5" x14ac:dyDescent="0.3">
      <c r="A16" s="48">
        <f>VLOOKUP(B16,[1]Hoja1!$A$5:$S$309,19,FALSE)</f>
        <v>99</v>
      </c>
      <c r="B16" s="33" t="s">
        <v>31</v>
      </c>
      <c r="C16" s="44" t="s">
        <v>32</v>
      </c>
      <c r="D16" s="1">
        <v>10171.35</v>
      </c>
      <c r="E16" s="1">
        <v>3038.19</v>
      </c>
      <c r="F16" s="1">
        <v>46.16</v>
      </c>
      <c r="G16" s="1">
        <v>0</v>
      </c>
      <c r="H16" s="1">
        <v>13255.7</v>
      </c>
      <c r="I16" s="1">
        <v>0</v>
      </c>
      <c r="J16" s="1">
        <v>0</v>
      </c>
      <c r="K16" s="1">
        <v>2100.9699999999998</v>
      </c>
      <c r="L16" s="1">
        <v>46.16</v>
      </c>
      <c r="M16" s="1">
        <v>0.17</v>
      </c>
      <c r="N16" s="1">
        <v>2147.3000000000002</v>
      </c>
      <c r="O16" s="1">
        <v>11108.4</v>
      </c>
      <c r="Q16" s="15">
        <f t="shared" si="1"/>
        <v>0</v>
      </c>
      <c r="R16" s="9">
        <f t="shared" si="2"/>
        <v>99</v>
      </c>
      <c r="S16" s="9">
        <v>1</v>
      </c>
      <c r="T16" s="9"/>
      <c r="U16" s="17" t="s">
        <v>31</v>
      </c>
      <c r="V16" s="22" t="s">
        <v>32</v>
      </c>
    </row>
    <row r="17" spans="1:23" ht="13.5" x14ac:dyDescent="0.3">
      <c r="A17" s="48">
        <f>VLOOKUP(B17,[1]Hoja1!$A$5:$S$309,19,FALSE)</f>
        <v>40</v>
      </c>
      <c r="B17" s="33" t="s">
        <v>33</v>
      </c>
      <c r="C17" s="44" t="s">
        <v>34</v>
      </c>
      <c r="D17" s="1">
        <v>10171.35</v>
      </c>
      <c r="E17" s="1">
        <v>3038.19</v>
      </c>
      <c r="F17" s="1">
        <v>46.16</v>
      </c>
      <c r="G17" s="1">
        <v>0</v>
      </c>
      <c r="H17" s="1">
        <v>13255.7</v>
      </c>
      <c r="I17" s="1">
        <v>0</v>
      </c>
      <c r="J17" s="1">
        <v>0</v>
      </c>
      <c r="K17" s="1">
        <v>2100.9699999999998</v>
      </c>
      <c r="L17" s="1">
        <v>46.16</v>
      </c>
      <c r="M17" s="1">
        <v>-0.03</v>
      </c>
      <c r="N17" s="1">
        <v>2147.1</v>
      </c>
      <c r="O17" s="1">
        <v>11108.6</v>
      </c>
      <c r="Q17" s="15">
        <f t="shared" si="1"/>
        <v>0</v>
      </c>
      <c r="R17" s="9">
        <f t="shared" si="2"/>
        <v>40</v>
      </c>
      <c r="S17" s="9"/>
      <c r="T17" s="9">
        <v>1</v>
      </c>
      <c r="U17" s="17" t="s">
        <v>33</v>
      </c>
      <c r="V17" s="22" t="s">
        <v>34</v>
      </c>
      <c r="W17" s="4"/>
    </row>
    <row r="18" spans="1:23" s="4" customFormat="1" ht="13.5" x14ac:dyDescent="0.3">
      <c r="A18" s="48"/>
      <c r="B18" s="43" t="s">
        <v>20</v>
      </c>
      <c r="C18" s="46">
        <v>6</v>
      </c>
      <c r="D18" s="4" t="s">
        <v>21</v>
      </c>
      <c r="E18" s="4" t="s">
        <v>21</v>
      </c>
      <c r="F18" s="4" t="s">
        <v>21</v>
      </c>
      <c r="G18" s="4" t="s">
        <v>21</v>
      </c>
      <c r="H18" s="4" t="s">
        <v>21</v>
      </c>
      <c r="I18" s="4" t="s">
        <v>21</v>
      </c>
      <c r="J18" s="4" t="s">
        <v>21</v>
      </c>
      <c r="K18" s="4" t="s">
        <v>21</v>
      </c>
      <c r="L18" s="4" t="s">
        <v>21</v>
      </c>
      <c r="M18" s="4" t="s">
        <v>21</v>
      </c>
      <c r="N18" s="4" t="s">
        <v>21</v>
      </c>
      <c r="O18" s="4" t="s">
        <v>21</v>
      </c>
      <c r="Q18" s="36" t="s">
        <v>21</v>
      </c>
      <c r="R18" s="9"/>
      <c r="S18" s="34"/>
      <c r="T18" s="34"/>
      <c r="U18" s="27"/>
      <c r="V18" s="27"/>
      <c r="W18" s="1"/>
    </row>
    <row r="19" spans="1:23" ht="13.5" x14ac:dyDescent="0.3">
      <c r="A19" s="48"/>
      <c r="B19" s="33"/>
      <c r="C19" s="44"/>
      <c r="D19" s="8">
        <v>61028.1</v>
      </c>
      <c r="E19" s="8">
        <v>18229.14</v>
      </c>
      <c r="F19" s="8">
        <v>276.95999999999998</v>
      </c>
      <c r="G19" s="8">
        <v>0</v>
      </c>
      <c r="H19" s="8">
        <v>79534.2</v>
      </c>
      <c r="I19" s="8">
        <v>0</v>
      </c>
      <c r="J19" s="8">
        <v>0</v>
      </c>
      <c r="K19" s="8">
        <v>12605.82</v>
      </c>
      <c r="L19" s="8">
        <v>276.95999999999998</v>
      </c>
      <c r="M19" s="8">
        <v>0.02</v>
      </c>
      <c r="N19" s="8">
        <v>12882.8</v>
      </c>
      <c r="O19" s="8">
        <v>66651.399999999994</v>
      </c>
      <c r="Q19" s="37">
        <f t="shared" si="1"/>
        <v>0</v>
      </c>
      <c r="R19" s="9"/>
      <c r="S19" s="9">
        <v>2</v>
      </c>
      <c r="T19" s="9">
        <v>4</v>
      </c>
      <c r="U19" s="18" t="s">
        <v>20</v>
      </c>
      <c r="V19" s="20">
        <v>6</v>
      </c>
    </row>
    <row r="20" spans="1:23" x14ac:dyDescent="0.25">
      <c r="A20" s="48"/>
      <c r="B20" s="33"/>
      <c r="C20" s="44"/>
      <c r="Q20" s="15"/>
      <c r="R20" s="9"/>
    </row>
    <row r="21" spans="1:23" ht="13.5" x14ac:dyDescent="0.3">
      <c r="A21" s="48"/>
      <c r="B21" s="45" t="s">
        <v>35</v>
      </c>
      <c r="C21" s="44"/>
      <c r="Q21" s="15"/>
      <c r="R21" s="9"/>
      <c r="S21" s="9"/>
      <c r="T21" s="9"/>
      <c r="U21" s="16" t="s">
        <v>35</v>
      </c>
      <c r="V21" s="22"/>
    </row>
    <row r="22" spans="1:23" ht="13.5" x14ac:dyDescent="0.3">
      <c r="A22" s="48">
        <f>VLOOKUP(B22,[1]Hoja1!$A$5:$S$309,19,FALSE)</f>
        <v>40</v>
      </c>
      <c r="B22" s="33" t="s">
        <v>36</v>
      </c>
      <c r="C22" s="44" t="s">
        <v>37</v>
      </c>
      <c r="D22" s="1">
        <v>10171.35</v>
      </c>
      <c r="E22" s="1">
        <v>3038.19</v>
      </c>
      <c r="F22" s="1">
        <v>46.16</v>
      </c>
      <c r="G22" s="1">
        <v>0</v>
      </c>
      <c r="H22" s="1">
        <v>13255.7</v>
      </c>
      <c r="I22" s="1">
        <v>0</v>
      </c>
      <c r="J22" s="1">
        <v>0</v>
      </c>
      <c r="K22" s="1">
        <v>2100.9699999999998</v>
      </c>
      <c r="L22" s="1">
        <v>46.16</v>
      </c>
      <c r="M22" s="1">
        <v>-0.03</v>
      </c>
      <c r="N22" s="1">
        <v>2147.1</v>
      </c>
      <c r="O22" s="1">
        <v>11108.6</v>
      </c>
      <c r="Q22" s="15">
        <f t="shared" si="1"/>
        <v>0</v>
      </c>
      <c r="R22" s="9">
        <f t="shared" si="2"/>
        <v>40</v>
      </c>
      <c r="S22" s="9"/>
      <c r="T22" s="9">
        <v>1</v>
      </c>
      <c r="U22" s="17" t="s">
        <v>36</v>
      </c>
      <c r="V22" s="22" t="s">
        <v>37</v>
      </c>
    </row>
    <row r="23" spans="1:23" ht="13.5" x14ac:dyDescent="0.3">
      <c r="A23" s="48">
        <f>VLOOKUP(B23,[1]Hoja1!$A$5:$S$309,19,FALSE)</f>
        <v>99</v>
      </c>
      <c r="B23" s="33" t="s">
        <v>38</v>
      </c>
      <c r="C23" s="44" t="s">
        <v>39</v>
      </c>
      <c r="D23" s="1">
        <v>7823.25</v>
      </c>
      <c r="E23" s="1">
        <v>2336.8000000000002</v>
      </c>
      <c r="F23" s="1">
        <v>31.65</v>
      </c>
      <c r="G23" s="1">
        <v>0</v>
      </c>
      <c r="H23" s="1">
        <v>10191.700000000001</v>
      </c>
      <c r="I23" s="1">
        <v>0</v>
      </c>
      <c r="J23" s="1">
        <v>0</v>
      </c>
      <c r="K23" s="1">
        <v>1449.6</v>
      </c>
      <c r="L23" s="1">
        <v>31.65</v>
      </c>
      <c r="M23" s="1">
        <v>-0.15</v>
      </c>
      <c r="N23" s="1">
        <v>1481.1</v>
      </c>
      <c r="O23" s="1">
        <v>8710.6</v>
      </c>
      <c r="Q23" s="15">
        <f t="shared" si="1"/>
        <v>0</v>
      </c>
      <c r="R23" s="9">
        <f t="shared" si="2"/>
        <v>99</v>
      </c>
      <c r="S23" s="9">
        <v>1</v>
      </c>
      <c r="T23" s="9"/>
      <c r="U23" s="17" t="s">
        <v>38</v>
      </c>
      <c r="V23" s="22" t="s">
        <v>39</v>
      </c>
    </row>
    <row r="24" spans="1:23" ht="13.5" x14ac:dyDescent="0.3">
      <c r="A24" s="48">
        <f>VLOOKUP(B24,[1]Hoja1!$A$5:$S$309,19,FALSE)</f>
        <v>99</v>
      </c>
      <c r="B24" s="33" t="s">
        <v>40</v>
      </c>
      <c r="C24" s="44" t="s">
        <v>41</v>
      </c>
      <c r="D24" s="1">
        <v>10171.35</v>
      </c>
      <c r="E24" s="1">
        <v>3038.19</v>
      </c>
      <c r="F24" s="1">
        <v>46.16</v>
      </c>
      <c r="G24" s="1">
        <v>0</v>
      </c>
      <c r="H24" s="1">
        <v>13255.7</v>
      </c>
      <c r="I24" s="1">
        <v>0</v>
      </c>
      <c r="J24" s="1">
        <v>0</v>
      </c>
      <c r="K24" s="1">
        <v>2100.9699999999998</v>
      </c>
      <c r="L24" s="1">
        <v>46.16</v>
      </c>
      <c r="M24" s="1">
        <v>0.17</v>
      </c>
      <c r="N24" s="1">
        <v>2147.3000000000002</v>
      </c>
      <c r="O24" s="1">
        <v>11108.4</v>
      </c>
      <c r="Q24" s="15">
        <f t="shared" si="1"/>
        <v>0</v>
      </c>
      <c r="R24" s="9">
        <f t="shared" si="2"/>
        <v>99</v>
      </c>
      <c r="S24" s="9">
        <v>1</v>
      </c>
      <c r="T24" s="9"/>
      <c r="U24" s="17" t="s">
        <v>40</v>
      </c>
      <c r="V24" s="22" t="s">
        <v>41</v>
      </c>
    </row>
    <row r="25" spans="1:23" ht="13.5" x14ac:dyDescent="0.3">
      <c r="A25" s="48">
        <f>VLOOKUP(B25,[1]Hoja1!$A$5:$S$309,19,FALSE)</f>
        <v>99</v>
      </c>
      <c r="B25" s="33" t="s">
        <v>42</v>
      </c>
      <c r="C25" s="44" t="s">
        <v>43</v>
      </c>
      <c r="D25" s="1">
        <v>7823.25</v>
      </c>
      <c r="E25" s="1">
        <v>2336.8000000000002</v>
      </c>
      <c r="F25" s="1">
        <v>31.65</v>
      </c>
      <c r="G25" s="1">
        <v>0</v>
      </c>
      <c r="H25" s="1">
        <v>10191.700000000001</v>
      </c>
      <c r="I25" s="1">
        <v>0</v>
      </c>
      <c r="J25" s="1">
        <v>0</v>
      </c>
      <c r="K25" s="1">
        <v>1449.6</v>
      </c>
      <c r="L25" s="1">
        <v>31.65</v>
      </c>
      <c r="M25" s="1">
        <v>0.05</v>
      </c>
      <c r="N25" s="1">
        <v>1481.3</v>
      </c>
      <c r="O25" s="1">
        <v>8710.4</v>
      </c>
      <c r="Q25" s="15">
        <f t="shared" si="1"/>
        <v>0</v>
      </c>
      <c r="R25" s="9">
        <f t="shared" si="2"/>
        <v>99</v>
      </c>
      <c r="S25" s="9">
        <v>1</v>
      </c>
      <c r="T25" s="9"/>
      <c r="U25" s="17" t="s">
        <v>42</v>
      </c>
      <c r="V25" s="22" t="s">
        <v>43</v>
      </c>
    </row>
    <row r="26" spans="1:23" ht="13.5" x14ac:dyDescent="0.3">
      <c r="A26" s="48">
        <f>VLOOKUP(B26,[1]Hoja1!$A$5:$S$309,19,FALSE)</f>
        <v>40</v>
      </c>
      <c r="B26" s="33" t="s">
        <v>44</v>
      </c>
      <c r="C26" s="44" t="s">
        <v>45</v>
      </c>
      <c r="D26" s="1">
        <v>7823.25</v>
      </c>
      <c r="E26" s="1">
        <v>2336.8000000000002</v>
      </c>
      <c r="F26" s="1">
        <v>31.65</v>
      </c>
      <c r="G26" s="1">
        <v>0</v>
      </c>
      <c r="H26" s="1">
        <v>10191.700000000001</v>
      </c>
      <c r="I26" s="1">
        <v>0</v>
      </c>
      <c r="J26" s="1">
        <v>0</v>
      </c>
      <c r="K26" s="1">
        <v>1449.6</v>
      </c>
      <c r="L26" s="1">
        <v>31.65</v>
      </c>
      <c r="M26" s="1">
        <v>-0.15</v>
      </c>
      <c r="N26" s="1">
        <v>1481.1</v>
      </c>
      <c r="O26" s="1">
        <v>8710.6</v>
      </c>
      <c r="Q26" s="15">
        <f t="shared" si="1"/>
        <v>0</v>
      </c>
      <c r="R26" s="9">
        <f t="shared" si="2"/>
        <v>40</v>
      </c>
      <c r="S26" s="9"/>
      <c r="T26" s="9">
        <v>1</v>
      </c>
      <c r="U26" s="17" t="s">
        <v>44</v>
      </c>
      <c r="V26" s="22" t="s">
        <v>45</v>
      </c>
    </row>
    <row r="27" spans="1:23" ht="13.5" x14ac:dyDescent="0.3">
      <c r="A27" s="48">
        <f>VLOOKUP(B27,[1]Hoja1!$A$5:$S$309,19,FALSE)</f>
        <v>40</v>
      </c>
      <c r="B27" s="33" t="s">
        <v>46</v>
      </c>
      <c r="C27" s="44" t="s">
        <v>47</v>
      </c>
      <c r="D27" s="1">
        <v>7823.25</v>
      </c>
      <c r="E27" s="1">
        <v>2336.8000000000002</v>
      </c>
      <c r="F27" s="1">
        <v>31.65</v>
      </c>
      <c r="G27" s="1">
        <v>0</v>
      </c>
      <c r="H27" s="1">
        <v>10191.700000000001</v>
      </c>
      <c r="I27" s="1">
        <v>0</v>
      </c>
      <c r="J27" s="1">
        <v>0</v>
      </c>
      <c r="K27" s="1">
        <v>1449.6</v>
      </c>
      <c r="L27" s="1">
        <v>31.65</v>
      </c>
      <c r="M27" s="1">
        <v>0.05</v>
      </c>
      <c r="N27" s="1">
        <v>1481.3</v>
      </c>
      <c r="O27" s="1">
        <v>8710.4</v>
      </c>
      <c r="Q27" s="15">
        <f t="shared" si="1"/>
        <v>0</v>
      </c>
      <c r="R27" s="9">
        <f t="shared" si="2"/>
        <v>40</v>
      </c>
      <c r="S27" s="9"/>
      <c r="T27" s="9">
        <v>1</v>
      </c>
      <c r="U27" s="17" t="s">
        <v>46</v>
      </c>
      <c r="V27" s="22" t="s">
        <v>47</v>
      </c>
    </row>
    <row r="28" spans="1:23" ht="13.5" x14ac:dyDescent="0.3">
      <c r="A28" s="48">
        <f>VLOOKUP(B28,[1]Hoja1!$A$5:$S$309,19,FALSE)</f>
        <v>40</v>
      </c>
      <c r="B28" s="33" t="s">
        <v>48</v>
      </c>
      <c r="C28" s="44" t="s">
        <v>49</v>
      </c>
      <c r="D28" s="1">
        <v>7823.25</v>
      </c>
      <c r="E28" s="1">
        <v>2336.8000000000002</v>
      </c>
      <c r="F28" s="1">
        <v>31.65</v>
      </c>
      <c r="G28" s="1">
        <v>0</v>
      </c>
      <c r="H28" s="1">
        <v>10191.700000000001</v>
      </c>
      <c r="I28" s="1">
        <v>0</v>
      </c>
      <c r="J28" s="1">
        <v>0</v>
      </c>
      <c r="K28" s="1">
        <v>1449.6</v>
      </c>
      <c r="L28" s="1">
        <v>31.65</v>
      </c>
      <c r="M28" s="1">
        <v>0.05</v>
      </c>
      <c r="N28" s="1">
        <v>1481.3</v>
      </c>
      <c r="O28" s="1">
        <v>8710.4</v>
      </c>
      <c r="Q28" s="15">
        <f t="shared" si="1"/>
        <v>0</v>
      </c>
      <c r="R28" s="9">
        <f t="shared" si="2"/>
        <v>40</v>
      </c>
      <c r="S28" s="9"/>
      <c r="T28" s="9">
        <v>1</v>
      </c>
      <c r="U28" s="17" t="s">
        <v>48</v>
      </c>
      <c r="V28" s="22" t="s">
        <v>49</v>
      </c>
    </row>
    <row r="29" spans="1:23" ht="13.5" x14ac:dyDescent="0.3">
      <c r="A29" s="48">
        <f>VLOOKUP(B29,[1]Hoja1!$A$5:$S$309,19,FALSE)</f>
        <v>99</v>
      </c>
      <c r="B29" s="33" t="s">
        <v>50</v>
      </c>
      <c r="C29" s="44" t="s">
        <v>51</v>
      </c>
      <c r="D29" s="1">
        <v>7823.25</v>
      </c>
      <c r="E29" s="1">
        <v>2336.8000000000002</v>
      </c>
      <c r="F29" s="1">
        <v>31.65</v>
      </c>
      <c r="G29" s="1">
        <v>0</v>
      </c>
      <c r="H29" s="1">
        <v>10191.700000000001</v>
      </c>
      <c r="I29" s="1">
        <v>0</v>
      </c>
      <c r="J29" s="1">
        <v>0</v>
      </c>
      <c r="K29" s="1">
        <v>1449.6</v>
      </c>
      <c r="L29" s="1">
        <v>31.65</v>
      </c>
      <c r="M29" s="1">
        <v>0.05</v>
      </c>
      <c r="N29" s="1">
        <v>1481.3</v>
      </c>
      <c r="O29" s="1">
        <v>8710.4</v>
      </c>
      <c r="Q29" s="15">
        <f t="shared" si="1"/>
        <v>0</v>
      </c>
      <c r="R29" s="9">
        <f t="shared" si="2"/>
        <v>99</v>
      </c>
      <c r="S29" s="9">
        <v>1</v>
      </c>
      <c r="T29" s="9"/>
      <c r="U29" s="17" t="s">
        <v>50</v>
      </c>
      <c r="V29" s="22" t="s">
        <v>51</v>
      </c>
    </row>
    <row r="30" spans="1:23" ht="13.5" x14ac:dyDescent="0.3">
      <c r="A30" s="48">
        <f>VLOOKUP(B30,[1]Hoja1!$A$5:$S$309,19,FALSE)</f>
        <v>40</v>
      </c>
      <c r="B30" s="33" t="s">
        <v>52</v>
      </c>
      <c r="C30" s="44" t="s">
        <v>53</v>
      </c>
      <c r="D30" s="1">
        <v>7823.25</v>
      </c>
      <c r="E30" s="1">
        <v>2336.8000000000002</v>
      </c>
      <c r="F30" s="1">
        <v>31.65</v>
      </c>
      <c r="G30" s="1">
        <v>0</v>
      </c>
      <c r="H30" s="1">
        <v>10191.700000000001</v>
      </c>
      <c r="I30" s="1">
        <v>0</v>
      </c>
      <c r="J30" s="1">
        <v>0</v>
      </c>
      <c r="K30" s="1">
        <v>1449.6</v>
      </c>
      <c r="L30" s="1">
        <v>31.65</v>
      </c>
      <c r="M30" s="1">
        <v>0.05</v>
      </c>
      <c r="N30" s="1">
        <v>1481.3</v>
      </c>
      <c r="O30" s="1">
        <v>8710.4</v>
      </c>
      <c r="Q30" s="15">
        <f t="shared" si="1"/>
        <v>0</v>
      </c>
      <c r="R30" s="9">
        <f t="shared" si="2"/>
        <v>40</v>
      </c>
      <c r="S30" s="9"/>
      <c r="T30" s="9">
        <v>1</v>
      </c>
      <c r="U30" s="17" t="s">
        <v>52</v>
      </c>
      <c r="V30" s="22" t="s">
        <v>53</v>
      </c>
    </row>
    <row r="31" spans="1:23" ht="13.5" x14ac:dyDescent="0.3">
      <c r="A31" s="48">
        <f>VLOOKUP(B31,[1]Hoja1!$A$5:$S$309,19,FALSE)</f>
        <v>40</v>
      </c>
      <c r="B31" s="33" t="s">
        <v>54</v>
      </c>
      <c r="C31" s="44" t="s">
        <v>55</v>
      </c>
      <c r="D31" s="1">
        <v>7823.25</v>
      </c>
      <c r="E31" s="1">
        <v>2336.8000000000002</v>
      </c>
      <c r="F31" s="1">
        <v>31.65</v>
      </c>
      <c r="G31" s="1">
        <v>0</v>
      </c>
      <c r="H31" s="1">
        <v>10191.700000000001</v>
      </c>
      <c r="I31" s="1">
        <v>0</v>
      </c>
      <c r="J31" s="1">
        <v>0</v>
      </c>
      <c r="K31" s="1">
        <v>1449.6</v>
      </c>
      <c r="L31" s="1">
        <v>31.65</v>
      </c>
      <c r="M31" s="1">
        <v>0.05</v>
      </c>
      <c r="N31" s="1">
        <v>1481.3</v>
      </c>
      <c r="O31" s="1">
        <v>8710.4</v>
      </c>
      <c r="Q31" s="15">
        <f t="shared" si="1"/>
        <v>0</v>
      </c>
      <c r="R31" s="9">
        <f t="shared" si="2"/>
        <v>40</v>
      </c>
      <c r="S31" s="9"/>
      <c r="T31" s="9">
        <v>1</v>
      </c>
      <c r="U31" s="17" t="s">
        <v>54</v>
      </c>
      <c r="V31" s="22" t="s">
        <v>55</v>
      </c>
    </row>
    <row r="32" spans="1:23" ht="13.5" x14ac:dyDescent="0.3">
      <c r="A32" s="48">
        <f>VLOOKUP(B32,[1]Hoja1!$A$5:$S$309,19,FALSE)</f>
        <v>40</v>
      </c>
      <c r="B32" s="33" t="s">
        <v>56</v>
      </c>
      <c r="C32" s="44" t="s">
        <v>57</v>
      </c>
      <c r="D32" s="1">
        <v>7823.25</v>
      </c>
      <c r="E32" s="1">
        <v>2336.8000000000002</v>
      </c>
      <c r="F32" s="1">
        <v>31.65</v>
      </c>
      <c r="G32" s="1">
        <v>0</v>
      </c>
      <c r="H32" s="1">
        <v>10191.700000000001</v>
      </c>
      <c r="I32" s="1">
        <v>0</v>
      </c>
      <c r="J32" s="1">
        <v>0</v>
      </c>
      <c r="K32" s="1">
        <v>1449.6</v>
      </c>
      <c r="L32" s="1">
        <v>31.65</v>
      </c>
      <c r="M32" s="1">
        <v>0.05</v>
      </c>
      <c r="N32" s="1">
        <v>1481.3</v>
      </c>
      <c r="O32" s="1">
        <v>8710.4</v>
      </c>
      <c r="Q32" s="15">
        <f t="shared" si="1"/>
        <v>0</v>
      </c>
      <c r="R32" s="9">
        <f t="shared" si="2"/>
        <v>40</v>
      </c>
      <c r="S32" s="9"/>
      <c r="T32" s="9">
        <v>1</v>
      </c>
      <c r="U32" s="17" t="s">
        <v>56</v>
      </c>
      <c r="V32" s="22" t="s">
        <v>57</v>
      </c>
    </row>
    <row r="33" spans="1:23" ht="13.5" x14ac:dyDescent="0.3">
      <c r="A33" s="48">
        <f>VLOOKUP(B33,[1]Hoja1!$A$5:$S$309,19,FALSE)</f>
        <v>99</v>
      </c>
      <c r="B33" s="33" t="s">
        <v>58</v>
      </c>
      <c r="C33" s="44" t="s">
        <v>59</v>
      </c>
      <c r="D33" s="1">
        <v>7823.25</v>
      </c>
      <c r="E33" s="1">
        <v>2336.8000000000002</v>
      </c>
      <c r="F33" s="1">
        <v>31.65</v>
      </c>
      <c r="G33" s="1">
        <v>0</v>
      </c>
      <c r="H33" s="1">
        <v>10191.700000000001</v>
      </c>
      <c r="I33" s="1">
        <v>0</v>
      </c>
      <c r="J33" s="1">
        <v>0</v>
      </c>
      <c r="K33" s="1">
        <v>1449.6</v>
      </c>
      <c r="L33" s="1">
        <v>31.65</v>
      </c>
      <c r="M33" s="1">
        <v>0.05</v>
      </c>
      <c r="N33" s="1">
        <v>1481.3</v>
      </c>
      <c r="O33" s="1">
        <v>8710.4</v>
      </c>
      <c r="Q33" s="15">
        <f t="shared" si="1"/>
        <v>0</v>
      </c>
      <c r="R33" s="9">
        <f t="shared" si="2"/>
        <v>99</v>
      </c>
      <c r="S33" s="9">
        <v>1</v>
      </c>
      <c r="T33" s="9"/>
      <c r="U33" s="17" t="s">
        <v>58</v>
      </c>
      <c r="V33" s="22" t="s">
        <v>59</v>
      </c>
    </row>
    <row r="34" spans="1:23" ht="13.5" x14ac:dyDescent="0.3">
      <c r="A34" s="48">
        <f>VLOOKUP(B34,[1]Hoja1!$A$5:$S$309,19,FALSE)</f>
        <v>99</v>
      </c>
      <c r="B34" s="33" t="s">
        <v>60</v>
      </c>
      <c r="C34" s="44" t="s">
        <v>61</v>
      </c>
      <c r="D34" s="1">
        <v>7823.25</v>
      </c>
      <c r="E34" s="1">
        <v>2336.8000000000002</v>
      </c>
      <c r="F34" s="1">
        <v>31.65</v>
      </c>
      <c r="G34" s="1">
        <v>0</v>
      </c>
      <c r="H34" s="1">
        <v>10191.700000000001</v>
      </c>
      <c r="I34" s="1">
        <v>0</v>
      </c>
      <c r="J34" s="1">
        <v>0</v>
      </c>
      <c r="K34" s="1">
        <v>1449.6</v>
      </c>
      <c r="L34" s="1">
        <v>31.65</v>
      </c>
      <c r="M34" s="1">
        <v>0.05</v>
      </c>
      <c r="N34" s="1">
        <v>1481.3</v>
      </c>
      <c r="O34" s="1">
        <v>8710.4</v>
      </c>
      <c r="Q34" s="15">
        <f t="shared" si="1"/>
        <v>0</v>
      </c>
      <c r="R34" s="9">
        <f t="shared" si="2"/>
        <v>99</v>
      </c>
      <c r="S34" s="9">
        <v>1</v>
      </c>
      <c r="T34" s="9"/>
      <c r="U34" s="17" t="s">
        <v>60</v>
      </c>
      <c r="V34" s="22" t="s">
        <v>61</v>
      </c>
    </row>
    <row r="35" spans="1:23" ht="13.5" x14ac:dyDescent="0.3">
      <c r="A35" s="48">
        <f>VLOOKUP(B35,[1]Hoja1!$A$5:$S$309,19,FALSE)</f>
        <v>40</v>
      </c>
      <c r="B35" s="33" t="s">
        <v>62</v>
      </c>
      <c r="C35" s="44" t="s">
        <v>63</v>
      </c>
      <c r="D35" s="1">
        <v>7823.25</v>
      </c>
      <c r="E35" s="1">
        <v>2336.8000000000002</v>
      </c>
      <c r="F35" s="1">
        <v>31.65</v>
      </c>
      <c r="G35" s="1">
        <v>0</v>
      </c>
      <c r="H35" s="1">
        <v>10191.700000000001</v>
      </c>
      <c r="I35" s="1">
        <v>0</v>
      </c>
      <c r="J35" s="1">
        <v>0</v>
      </c>
      <c r="K35" s="1">
        <v>1449.6</v>
      </c>
      <c r="L35" s="1">
        <v>31.65</v>
      </c>
      <c r="M35" s="1">
        <v>0.05</v>
      </c>
      <c r="N35" s="1">
        <v>1481.3</v>
      </c>
      <c r="O35" s="1">
        <v>8710.4</v>
      </c>
      <c r="Q35" s="15">
        <f t="shared" si="1"/>
        <v>0</v>
      </c>
      <c r="R35" s="9">
        <f t="shared" si="2"/>
        <v>40</v>
      </c>
      <c r="S35" s="9"/>
      <c r="T35" s="9">
        <v>1</v>
      </c>
      <c r="U35" s="17" t="s">
        <v>62</v>
      </c>
      <c r="V35" s="22" t="s">
        <v>63</v>
      </c>
    </row>
    <row r="36" spans="1:23" ht="13.5" x14ac:dyDescent="0.3">
      <c r="A36" s="48">
        <f>VLOOKUP(B36,[1]Hoja1!$A$5:$S$309,19,FALSE)</f>
        <v>40</v>
      </c>
      <c r="B36" s="33" t="s">
        <v>64</v>
      </c>
      <c r="C36" s="44" t="s">
        <v>65</v>
      </c>
      <c r="D36" s="1">
        <v>10171.35</v>
      </c>
      <c r="E36" s="1">
        <v>3038.19</v>
      </c>
      <c r="F36" s="1">
        <v>46.16</v>
      </c>
      <c r="G36" s="1">
        <v>0</v>
      </c>
      <c r="H36" s="1">
        <v>13255.7</v>
      </c>
      <c r="I36" s="1">
        <v>0</v>
      </c>
      <c r="J36" s="1">
        <v>0</v>
      </c>
      <c r="K36" s="1">
        <v>2100.9699999999998</v>
      </c>
      <c r="L36" s="1">
        <v>46.16</v>
      </c>
      <c r="M36" s="1">
        <v>-0.03</v>
      </c>
      <c r="N36" s="1">
        <v>2147.1</v>
      </c>
      <c r="O36" s="1">
        <v>11108.6</v>
      </c>
      <c r="Q36" s="15">
        <f t="shared" si="1"/>
        <v>0</v>
      </c>
      <c r="R36" s="9">
        <f t="shared" si="2"/>
        <v>40</v>
      </c>
      <c r="S36" s="9"/>
      <c r="T36" s="9">
        <v>1</v>
      </c>
      <c r="U36" s="17" t="s">
        <v>64</v>
      </c>
      <c r="V36" s="22" t="s">
        <v>65</v>
      </c>
    </row>
    <row r="37" spans="1:23" ht="13.5" x14ac:dyDescent="0.3">
      <c r="A37" s="48">
        <f>VLOOKUP(B37,[1]Hoja1!$A$5:$S$309,19,FALSE)</f>
        <v>99</v>
      </c>
      <c r="B37" s="33" t="s">
        <v>66</v>
      </c>
      <c r="C37" s="44" t="s">
        <v>67</v>
      </c>
      <c r="D37" s="1">
        <v>10171.35</v>
      </c>
      <c r="E37" s="1">
        <v>3038.19</v>
      </c>
      <c r="F37" s="1">
        <v>46.16</v>
      </c>
      <c r="G37" s="1">
        <v>0</v>
      </c>
      <c r="H37" s="1">
        <v>13255.7</v>
      </c>
      <c r="I37" s="1">
        <v>0</v>
      </c>
      <c r="J37" s="1">
        <v>0</v>
      </c>
      <c r="K37" s="1">
        <v>2100.9699999999998</v>
      </c>
      <c r="L37" s="1">
        <v>46.16</v>
      </c>
      <c r="M37" s="1">
        <v>-0.03</v>
      </c>
      <c r="N37" s="1">
        <v>2147.1</v>
      </c>
      <c r="O37" s="1">
        <v>11108.6</v>
      </c>
      <c r="Q37" s="15">
        <f t="shared" si="1"/>
        <v>0</v>
      </c>
      <c r="R37" s="9">
        <f t="shared" si="2"/>
        <v>99</v>
      </c>
      <c r="S37" s="9">
        <v>1</v>
      </c>
      <c r="T37" s="9"/>
      <c r="U37" s="17" t="s">
        <v>66</v>
      </c>
      <c r="V37" s="22" t="s">
        <v>67</v>
      </c>
    </row>
    <row r="38" spans="1:23" ht="13.5" x14ac:dyDescent="0.3">
      <c r="A38" s="48">
        <f>VLOOKUP(B38,[1]Hoja1!$A$5:$S$309,19,FALSE)</f>
        <v>99</v>
      </c>
      <c r="B38" s="33" t="s">
        <v>68</v>
      </c>
      <c r="C38" s="44" t="s">
        <v>69</v>
      </c>
      <c r="D38" s="1">
        <v>7823.25</v>
      </c>
      <c r="E38" s="1">
        <v>2336.8000000000002</v>
      </c>
      <c r="F38" s="1">
        <v>31.65</v>
      </c>
      <c r="G38" s="1">
        <v>0</v>
      </c>
      <c r="H38" s="1">
        <v>10191.700000000001</v>
      </c>
      <c r="I38" s="1">
        <v>0</v>
      </c>
      <c r="J38" s="1">
        <v>0</v>
      </c>
      <c r="K38" s="1">
        <v>1449.6</v>
      </c>
      <c r="L38" s="1">
        <v>31.65</v>
      </c>
      <c r="M38" s="1">
        <v>0.05</v>
      </c>
      <c r="N38" s="1">
        <v>1481.3</v>
      </c>
      <c r="O38" s="1">
        <v>8710.4</v>
      </c>
      <c r="Q38" s="15">
        <f t="shared" si="1"/>
        <v>0</v>
      </c>
      <c r="R38" s="9">
        <f t="shared" si="2"/>
        <v>99</v>
      </c>
      <c r="S38" s="9">
        <v>1</v>
      </c>
      <c r="T38" s="9"/>
      <c r="U38" s="17" t="s">
        <v>68</v>
      </c>
      <c r="V38" s="22" t="s">
        <v>69</v>
      </c>
      <c r="W38" s="4"/>
    </row>
    <row r="39" spans="1:23" s="4" customFormat="1" ht="13.5" x14ac:dyDescent="0.3">
      <c r="A39" s="48"/>
      <c r="B39" s="43" t="s">
        <v>20</v>
      </c>
      <c r="C39" s="46">
        <v>17</v>
      </c>
      <c r="D39" s="4" t="s">
        <v>21</v>
      </c>
      <c r="E39" s="4" t="s">
        <v>21</v>
      </c>
      <c r="F39" s="4" t="s">
        <v>21</v>
      </c>
      <c r="G39" s="4" t="s">
        <v>21</v>
      </c>
      <c r="H39" s="4" t="s">
        <v>21</v>
      </c>
      <c r="I39" s="4" t="s">
        <v>21</v>
      </c>
      <c r="J39" s="4" t="s">
        <v>21</v>
      </c>
      <c r="K39" s="4" t="s">
        <v>21</v>
      </c>
      <c r="L39" s="4" t="s">
        <v>21</v>
      </c>
      <c r="M39" s="4" t="s">
        <v>21</v>
      </c>
      <c r="N39" s="4" t="s">
        <v>21</v>
      </c>
      <c r="O39" s="4" t="s">
        <v>21</v>
      </c>
      <c r="Q39" s="36" t="s">
        <v>21</v>
      </c>
      <c r="R39" s="9"/>
      <c r="S39" s="34">
        <v>8</v>
      </c>
      <c r="T39" s="34">
        <v>9</v>
      </c>
      <c r="U39" s="27"/>
      <c r="V39" s="27"/>
      <c r="W39" s="1"/>
    </row>
    <row r="40" spans="1:23" ht="13.5" x14ac:dyDescent="0.3">
      <c r="A40" s="48"/>
      <c r="B40" s="33"/>
      <c r="C40" s="44"/>
      <c r="D40" s="8">
        <v>142387.65</v>
      </c>
      <c r="E40" s="8">
        <v>42531.16</v>
      </c>
      <c r="F40" s="8">
        <v>596.09</v>
      </c>
      <c r="G40" s="8">
        <v>0</v>
      </c>
      <c r="H40" s="8">
        <v>185514.9</v>
      </c>
      <c r="I40" s="8">
        <v>0</v>
      </c>
      <c r="J40" s="8">
        <v>0</v>
      </c>
      <c r="K40" s="8">
        <v>27248.68</v>
      </c>
      <c r="L40" s="8">
        <v>596.09</v>
      </c>
      <c r="M40" s="8">
        <v>0.33</v>
      </c>
      <c r="N40" s="8">
        <v>27845.1</v>
      </c>
      <c r="O40" s="8">
        <v>157669.79999999999</v>
      </c>
      <c r="Q40" s="37">
        <f t="shared" si="1"/>
        <v>0</v>
      </c>
      <c r="R40" s="9"/>
      <c r="S40" s="9"/>
      <c r="T40" s="9"/>
      <c r="U40" s="18" t="s">
        <v>20</v>
      </c>
      <c r="V40" s="20">
        <v>17</v>
      </c>
    </row>
    <row r="41" spans="1:23" ht="11.25" x14ac:dyDescent="0.2">
      <c r="A41" s="48"/>
      <c r="B41" s="33"/>
      <c r="C41" s="44"/>
      <c r="Q41" s="15"/>
      <c r="R41" s="9"/>
      <c r="S41" s="9"/>
      <c r="T41" s="9"/>
    </row>
    <row r="42" spans="1:23" ht="13.5" x14ac:dyDescent="0.3">
      <c r="A42" s="48"/>
      <c r="B42" s="45" t="s">
        <v>70</v>
      </c>
      <c r="C42" s="44"/>
      <c r="Q42" s="15"/>
      <c r="R42" s="9"/>
      <c r="S42" s="9"/>
      <c r="T42" s="9"/>
      <c r="U42" s="16" t="s">
        <v>70</v>
      </c>
      <c r="V42" s="22"/>
    </row>
    <row r="43" spans="1:23" ht="13.5" x14ac:dyDescent="0.3">
      <c r="A43" s="48" t="e">
        <f>VLOOKUP(B43,[1]Hoja1!$A$5:$S$309,19,FALSE)</f>
        <v>#N/A</v>
      </c>
      <c r="B43" s="33" t="s">
        <v>71</v>
      </c>
      <c r="C43" s="44" t="s">
        <v>72</v>
      </c>
      <c r="D43" s="1">
        <v>10171.35</v>
      </c>
      <c r="E43" s="1">
        <v>3038.19</v>
      </c>
      <c r="F43" s="1">
        <v>46.16</v>
      </c>
      <c r="G43" s="1">
        <v>0</v>
      </c>
      <c r="H43" s="1">
        <v>13255.7</v>
      </c>
      <c r="I43" s="1">
        <v>0</v>
      </c>
      <c r="J43" s="1">
        <v>0</v>
      </c>
      <c r="K43" s="1">
        <v>2100.9699999999998</v>
      </c>
      <c r="L43" s="1">
        <v>46.16</v>
      </c>
      <c r="M43" s="1">
        <v>-0.03</v>
      </c>
      <c r="N43" s="1">
        <v>2147.1</v>
      </c>
      <c r="O43" s="1">
        <v>11108.6</v>
      </c>
      <c r="Q43" s="15">
        <f t="shared" si="1"/>
        <v>0</v>
      </c>
      <c r="R43" s="69">
        <v>99</v>
      </c>
      <c r="S43" s="9">
        <v>1</v>
      </c>
      <c r="T43" s="9"/>
      <c r="V43" s="22"/>
    </row>
    <row r="44" spans="1:23" ht="13.5" x14ac:dyDescent="0.3">
      <c r="A44" s="48" t="e">
        <f>VLOOKUP(B44,[1]Hoja1!$A$5:$S$309,19,FALSE)</f>
        <v>#N/A</v>
      </c>
      <c r="B44" s="33" t="s">
        <v>73</v>
      </c>
      <c r="C44" s="44" t="s">
        <v>74</v>
      </c>
      <c r="D44" s="1">
        <v>7823.25</v>
      </c>
      <c r="E44" s="1">
        <v>2336.8000000000002</v>
      </c>
      <c r="F44" s="1">
        <v>31.65</v>
      </c>
      <c r="G44" s="1">
        <v>0</v>
      </c>
      <c r="H44" s="1">
        <v>10191.700000000001</v>
      </c>
      <c r="I44" s="1">
        <v>0</v>
      </c>
      <c r="J44" s="1">
        <v>0</v>
      </c>
      <c r="K44" s="1">
        <v>1449.6</v>
      </c>
      <c r="L44" s="1">
        <v>31.65</v>
      </c>
      <c r="M44" s="1">
        <v>0.05</v>
      </c>
      <c r="N44" s="1">
        <v>1481.3</v>
      </c>
      <c r="O44" s="1">
        <v>8710.4</v>
      </c>
      <c r="Q44" s="15">
        <f t="shared" si="1"/>
        <v>0</v>
      </c>
      <c r="R44" s="69">
        <v>99</v>
      </c>
      <c r="S44" s="9">
        <v>1</v>
      </c>
      <c r="T44" s="9"/>
      <c r="U44" s="16"/>
      <c r="V44" s="22"/>
    </row>
    <row r="45" spans="1:23" ht="13.5" x14ac:dyDescent="0.3">
      <c r="A45" s="48">
        <f>VLOOKUP(B45,[1]Hoja1!$A$5:$S$309,19,FALSE)</f>
        <v>40</v>
      </c>
      <c r="B45" s="33" t="s">
        <v>75</v>
      </c>
      <c r="C45" s="44" t="s">
        <v>76</v>
      </c>
      <c r="D45" s="1">
        <v>10171.35</v>
      </c>
      <c r="E45" s="1">
        <v>3038.19</v>
      </c>
      <c r="F45" s="1">
        <v>46.16</v>
      </c>
      <c r="G45" s="1">
        <v>0</v>
      </c>
      <c r="H45" s="1">
        <v>13255.7</v>
      </c>
      <c r="I45" s="1">
        <v>0</v>
      </c>
      <c r="J45" s="1">
        <v>0</v>
      </c>
      <c r="K45" s="1">
        <v>2100.9699999999998</v>
      </c>
      <c r="L45" s="1">
        <v>46.16</v>
      </c>
      <c r="M45" s="1">
        <v>-0.03</v>
      </c>
      <c r="N45" s="1">
        <v>2147.1</v>
      </c>
      <c r="O45" s="1">
        <v>11108.6</v>
      </c>
      <c r="Q45" s="15">
        <f t="shared" si="1"/>
        <v>0</v>
      </c>
      <c r="R45" s="9">
        <f t="shared" si="2"/>
        <v>40</v>
      </c>
      <c r="S45" s="9"/>
      <c r="T45" s="9">
        <v>1</v>
      </c>
      <c r="U45" s="17" t="s">
        <v>75</v>
      </c>
      <c r="V45" s="22" t="s">
        <v>76</v>
      </c>
    </row>
    <row r="46" spans="1:23" ht="13.5" x14ac:dyDescent="0.3">
      <c r="A46" s="48">
        <f>VLOOKUP(B46,[1]Hoja1!$A$5:$S$309,19,FALSE)</f>
        <v>40</v>
      </c>
      <c r="B46" s="33" t="s">
        <v>77</v>
      </c>
      <c r="C46" s="44" t="s">
        <v>78</v>
      </c>
      <c r="D46" s="1">
        <v>7823.25</v>
      </c>
      <c r="E46" s="1">
        <v>2336.8000000000002</v>
      </c>
      <c r="F46" s="1">
        <v>31.65</v>
      </c>
      <c r="G46" s="1">
        <v>0</v>
      </c>
      <c r="H46" s="1">
        <v>10191.700000000001</v>
      </c>
      <c r="I46" s="1">
        <v>0</v>
      </c>
      <c r="J46" s="1">
        <v>0</v>
      </c>
      <c r="K46" s="1">
        <v>1449.6</v>
      </c>
      <c r="L46" s="1">
        <v>31.65</v>
      </c>
      <c r="M46" s="1">
        <v>0.05</v>
      </c>
      <c r="N46" s="1">
        <v>1481.3</v>
      </c>
      <c r="O46" s="1">
        <v>8710.4</v>
      </c>
      <c r="Q46" s="15">
        <f t="shared" si="1"/>
        <v>0</v>
      </c>
      <c r="R46" s="9">
        <f t="shared" si="2"/>
        <v>40</v>
      </c>
      <c r="S46" s="9"/>
      <c r="T46" s="9">
        <v>1</v>
      </c>
      <c r="U46" s="17" t="s">
        <v>77</v>
      </c>
      <c r="V46" s="22" t="s">
        <v>78</v>
      </c>
    </row>
    <row r="47" spans="1:23" ht="13.5" x14ac:dyDescent="0.3">
      <c r="A47" s="48">
        <f>VLOOKUP(B47,[1]Hoja1!$A$5:$S$309,19,FALSE)</f>
        <v>99</v>
      </c>
      <c r="B47" s="33" t="s">
        <v>79</v>
      </c>
      <c r="C47" s="44" t="s">
        <v>80</v>
      </c>
      <c r="D47" s="1">
        <v>7823.25</v>
      </c>
      <c r="E47" s="1">
        <v>2336.8000000000002</v>
      </c>
      <c r="F47" s="1">
        <v>31.65</v>
      </c>
      <c r="G47" s="1">
        <v>0</v>
      </c>
      <c r="H47" s="1">
        <v>10191.700000000001</v>
      </c>
      <c r="I47" s="1">
        <v>0</v>
      </c>
      <c r="J47" s="1">
        <v>0</v>
      </c>
      <c r="K47" s="1">
        <v>1449.6</v>
      </c>
      <c r="L47" s="1">
        <v>31.65</v>
      </c>
      <c r="M47" s="1">
        <v>0.05</v>
      </c>
      <c r="N47" s="1">
        <v>1481.3</v>
      </c>
      <c r="O47" s="1">
        <v>8710.4</v>
      </c>
      <c r="Q47" s="15">
        <f t="shared" si="1"/>
        <v>0</v>
      </c>
      <c r="R47" s="9">
        <f t="shared" si="2"/>
        <v>99</v>
      </c>
      <c r="S47" s="9">
        <v>1</v>
      </c>
      <c r="T47" s="9"/>
      <c r="U47" s="17" t="s">
        <v>79</v>
      </c>
      <c r="V47" s="22" t="s">
        <v>80</v>
      </c>
    </row>
    <row r="48" spans="1:23" ht="13.5" x14ac:dyDescent="0.3">
      <c r="A48" s="48">
        <f>VLOOKUP(B48,[1]Hoja1!$A$5:$S$309,19,FALSE)</f>
        <v>99</v>
      </c>
      <c r="B48" s="33" t="s">
        <v>81</v>
      </c>
      <c r="C48" s="44" t="s">
        <v>82</v>
      </c>
      <c r="D48" s="1">
        <v>7823.25</v>
      </c>
      <c r="E48" s="1">
        <v>2336.8000000000002</v>
      </c>
      <c r="F48" s="1">
        <v>31.65</v>
      </c>
      <c r="G48" s="1">
        <v>0</v>
      </c>
      <c r="H48" s="1">
        <v>10191.700000000001</v>
      </c>
      <c r="I48" s="1">
        <v>0</v>
      </c>
      <c r="J48" s="1">
        <v>0</v>
      </c>
      <c r="K48" s="1">
        <v>1449.6</v>
      </c>
      <c r="L48" s="1">
        <v>31.65</v>
      </c>
      <c r="M48" s="1">
        <v>0.05</v>
      </c>
      <c r="N48" s="1">
        <v>1481.3</v>
      </c>
      <c r="O48" s="1">
        <v>8710.4</v>
      </c>
      <c r="Q48" s="15">
        <f t="shared" si="1"/>
        <v>0</v>
      </c>
      <c r="R48" s="9">
        <f t="shared" si="2"/>
        <v>99</v>
      </c>
      <c r="S48" s="9">
        <v>1</v>
      </c>
      <c r="T48" s="9"/>
      <c r="U48" s="17" t="s">
        <v>81</v>
      </c>
      <c r="V48" s="22" t="s">
        <v>82</v>
      </c>
    </row>
    <row r="49" spans="1:22" ht="13.5" x14ac:dyDescent="0.3">
      <c r="A49" s="48">
        <f>VLOOKUP(B49,[1]Hoja1!$A$5:$S$309,19,FALSE)</f>
        <v>40</v>
      </c>
      <c r="B49" s="33" t="s">
        <v>83</v>
      </c>
      <c r="C49" s="44" t="s">
        <v>84</v>
      </c>
      <c r="D49" s="1">
        <v>7823.25</v>
      </c>
      <c r="E49" s="1">
        <v>2336.8000000000002</v>
      </c>
      <c r="F49" s="1">
        <v>31.65</v>
      </c>
      <c r="G49" s="1">
        <v>0</v>
      </c>
      <c r="H49" s="1">
        <v>10191.700000000001</v>
      </c>
      <c r="I49" s="1">
        <v>0</v>
      </c>
      <c r="J49" s="1">
        <v>0</v>
      </c>
      <c r="K49" s="1">
        <v>1449.6</v>
      </c>
      <c r="L49" s="1">
        <v>31.65</v>
      </c>
      <c r="M49" s="1">
        <v>0.05</v>
      </c>
      <c r="N49" s="1">
        <v>1481.3</v>
      </c>
      <c r="O49" s="1">
        <v>8710.4</v>
      </c>
      <c r="Q49" s="15">
        <f t="shared" si="1"/>
        <v>0</v>
      </c>
      <c r="R49" s="9">
        <f t="shared" si="2"/>
        <v>40</v>
      </c>
      <c r="S49" s="9"/>
      <c r="T49" s="9">
        <v>1</v>
      </c>
      <c r="U49" s="17" t="s">
        <v>83</v>
      </c>
      <c r="V49" s="22" t="s">
        <v>84</v>
      </c>
    </row>
    <row r="50" spans="1:22" ht="13.5" x14ac:dyDescent="0.3">
      <c r="A50" s="48">
        <f>VLOOKUP(B50,[1]Hoja1!$A$5:$S$309,19,FALSE)</f>
        <v>40</v>
      </c>
      <c r="B50" s="33" t="s">
        <v>85</v>
      </c>
      <c r="C50" s="44" t="s">
        <v>86</v>
      </c>
      <c r="D50" s="1">
        <v>2086.1999999999998</v>
      </c>
      <c r="E50" s="1">
        <v>623.15</v>
      </c>
      <c r="F50" s="1">
        <v>8.17</v>
      </c>
      <c r="G50" s="1">
        <v>0</v>
      </c>
      <c r="H50" s="1">
        <v>2717.52</v>
      </c>
      <c r="I50" s="1">
        <v>0</v>
      </c>
      <c r="J50" s="1">
        <v>0</v>
      </c>
      <c r="K50" s="1">
        <v>266.95999999999998</v>
      </c>
      <c r="L50" s="1">
        <v>8.17</v>
      </c>
      <c r="M50" s="1">
        <v>-0.01</v>
      </c>
      <c r="N50" s="1">
        <v>275.12</v>
      </c>
      <c r="O50" s="1">
        <v>2442.4</v>
      </c>
      <c r="Q50" s="15">
        <f t="shared" si="1"/>
        <v>0</v>
      </c>
      <c r="R50" s="9">
        <f t="shared" si="2"/>
        <v>40</v>
      </c>
      <c r="S50" s="9"/>
      <c r="T50" s="9">
        <v>1</v>
      </c>
      <c r="U50" s="17" t="s">
        <v>85</v>
      </c>
      <c r="V50" s="22" t="s">
        <v>86</v>
      </c>
    </row>
    <row r="51" spans="1:22" ht="13.5" x14ac:dyDescent="0.3">
      <c r="A51" s="48">
        <f>VLOOKUP(B51,[1]Hoja1!$A$5:$S$309,19,FALSE)</f>
        <v>99</v>
      </c>
      <c r="B51" s="33" t="s">
        <v>87</v>
      </c>
      <c r="C51" s="44" t="s">
        <v>88</v>
      </c>
      <c r="D51" s="1">
        <v>10171.35</v>
      </c>
      <c r="E51" s="1">
        <v>3038.19</v>
      </c>
      <c r="F51" s="1">
        <v>46.16</v>
      </c>
      <c r="G51" s="1">
        <v>0</v>
      </c>
      <c r="H51" s="1">
        <v>13255.7</v>
      </c>
      <c r="I51" s="1">
        <v>0</v>
      </c>
      <c r="J51" s="1">
        <v>0</v>
      </c>
      <c r="K51" s="1">
        <v>2100.9699999999998</v>
      </c>
      <c r="L51" s="1">
        <v>46.16</v>
      </c>
      <c r="M51" s="1">
        <v>0.17</v>
      </c>
      <c r="N51" s="1">
        <v>2147.3000000000002</v>
      </c>
      <c r="O51" s="1">
        <v>11108.4</v>
      </c>
      <c r="Q51" s="15">
        <f t="shared" si="1"/>
        <v>0</v>
      </c>
      <c r="R51" s="9">
        <f t="shared" si="2"/>
        <v>99</v>
      </c>
      <c r="S51" s="9">
        <v>1</v>
      </c>
      <c r="T51" s="9"/>
      <c r="U51" s="17" t="s">
        <v>87</v>
      </c>
      <c r="V51" s="22" t="s">
        <v>88</v>
      </c>
    </row>
    <row r="52" spans="1:22" ht="15.75" x14ac:dyDescent="0.3">
      <c r="A52" s="48">
        <f>VLOOKUP(B52,[1]Hoja1!$A$5:$S$309,19,FALSE)</f>
        <v>40</v>
      </c>
      <c r="B52" s="33" t="s">
        <v>89</v>
      </c>
      <c r="C52" s="44" t="s">
        <v>90</v>
      </c>
      <c r="D52" s="1">
        <v>7823.25</v>
      </c>
      <c r="E52" s="1">
        <v>2336.8000000000002</v>
      </c>
      <c r="F52" s="1">
        <v>31.65</v>
      </c>
      <c r="G52" s="1">
        <v>0</v>
      </c>
      <c r="H52" s="1">
        <v>10191.700000000001</v>
      </c>
      <c r="I52" s="1">
        <v>0</v>
      </c>
      <c r="J52" s="1">
        <v>0</v>
      </c>
      <c r="K52" s="1">
        <v>1449.6</v>
      </c>
      <c r="L52" s="1">
        <v>31.65</v>
      </c>
      <c r="M52" s="1">
        <v>0.05</v>
      </c>
      <c r="N52" s="1">
        <v>1481.3</v>
      </c>
      <c r="O52" s="1">
        <v>8710.4</v>
      </c>
      <c r="Q52" s="15">
        <f t="shared" si="1"/>
        <v>0</v>
      </c>
      <c r="R52" s="73">
        <f t="shared" si="2"/>
        <v>40</v>
      </c>
      <c r="T52" s="72">
        <v>1</v>
      </c>
      <c r="U52" s="17" t="s">
        <v>89</v>
      </c>
      <c r="V52" s="22" t="s">
        <v>90</v>
      </c>
    </row>
    <row r="53" spans="1:22" ht="13.5" x14ac:dyDescent="0.3">
      <c r="A53" s="48" t="e">
        <f>VLOOKUP(B53,[1]Hoja1!$A$5:$S$309,19,FALSE)</f>
        <v>#N/A</v>
      </c>
      <c r="B53" s="33" t="s">
        <v>91</v>
      </c>
      <c r="C53" s="44" t="s">
        <v>92</v>
      </c>
      <c r="D53" s="1">
        <v>6258.6</v>
      </c>
      <c r="E53" s="1">
        <v>1869.44</v>
      </c>
      <c r="F53" s="1">
        <v>24.51</v>
      </c>
      <c r="G53" s="1">
        <v>0</v>
      </c>
      <c r="H53" s="1">
        <v>8152.55</v>
      </c>
      <c r="I53" s="1">
        <v>0</v>
      </c>
      <c r="J53" s="1">
        <v>0</v>
      </c>
      <c r="K53" s="1">
        <v>1232.58</v>
      </c>
      <c r="L53" s="1">
        <v>24.51</v>
      </c>
      <c r="M53" s="1">
        <v>0.06</v>
      </c>
      <c r="N53" s="1">
        <v>1257.1500000000001</v>
      </c>
      <c r="O53" s="1">
        <v>6895.4</v>
      </c>
      <c r="Q53" s="15">
        <f t="shared" si="1"/>
        <v>0</v>
      </c>
      <c r="R53" s="69">
        <v>99</v>
      </c>
      <c r="S53" s="9">
        <v>1</v>
      </c>
      <c r="T53" s="9"/>
      <c r="U53" s="17"/>
      <c r="V53" s="22"/>
    </row>
    <row r="54" spans="1:22" ht="13.5" x14ac:dyDescent="0.3">
      <c r="A54" s="48" t="str">
        <f>VLOOKUP(B54,[1]Hoja1!$A$5:$S$309,19,FALSE)</f>
        <v>40</v>
      </c>
      <c r="B54" s="33" t="s">
        <v>93</v>
      </c>
      <c r="C54" s="44" t="s">
        <v>94</v>
      </c>
      <c r="D54" s="1">
        <v>6475.65</v>
      </c>
      <c r="E54" s="1">
        <v>1934.3</v>
      </c>
      <c r="F54" s="1">
        <v>23.33</v>
      </c>
      <c r="G54" s="1">
        <v>0</v>
      </c>
      <c r="H54" s="1">
        <v>8433.2800000000007</v>
      </c>
      <c r="I54" s="1">
        <v>0</v>
      </c>
      <c r="J54" s="1">
        <v>0</v>
      </c>
      <c r="K54" s="1">
        <v>1075.78</v>
      </c>
      <c r="L54" s="1">
        <v>23.33</v>
      </c>
      <c r="M54" s="1">
        <v>-0.03</v>
      </c>
      <c r="N54" s="1">
        <v>1099.08</v>
      </c>
      <c r="O54" s="1">
        <v>7334.2</v>
      </c>
      <c r="Q54" s="15">
        <f t="shared" si="1"/>
        <v>0</v>
      </c>
      <c r="R54" s="34" t="str">
        <f t="shared" si="2"/>
        <v>40</v>
      </c>
      <c r="S54" s="9"/>
      <c r="T54" s="9">
        <v>1</v>
      </c>
      <c r="U54" s="17" t="s">
        <v>93</v>
      </c>
      <c r="V54" s="22" t="s">
        <v>94</v>
      </c>
    </row>
    <row r="55" spans="1:22" ht="13.5" x14ac:dyDescent="0.3">
      <c r="A55" s="48">
        <f>VLOOKUP(B55,[1]Hoja1!$A$5:$S$309,19,FALSE)</f>
        <v>99</v>
      </c>
      <c r="B55" s="33" t="s">
        <v>95</v>
      </c>
      <c r="C55" s="44" t="s">
        <v>96</v>
      </c>
      <c r="D55" s="1">
        <v>7823.25</v>
      </c>
      <c r="E55" s="1">
        <v>2336.8000000000002</v>
      </c>
      <c r="F55" s="1">
        <v>31.65</v>
      </c>
      <c r="G55" s="1">
        <v>0</v>
      </c>
      <c r="H55" s="1">
        <v>10191.700000000001</v>
      </c>
      <c r="I55" s="1">
        <v>0</v>
      </c>
      <c r="J55" s="1">
        <v>0</v>
      </c>
      <c r="K55" s="1">
        <v>1449.6</v>
      </c>
      <c r="L55" s="1">
        <v>31.65</v>
      </c>
      <c r="M55" s="1">
        <v>0.05</v>
      </c>
      <c r="N55" s="1">
        <v>1481.3</v>
      </c>
      <c r="O55" s="1">
        <v>8710.4</v>
      </c>
      <c r="Q55" s="15">
        <f t="shared" si="1"/>
        <v>0</v>
      </c>
      <c r="R55" s="9">
        <f t="shared" si="2"/>
        <v>99</v>
      </c>
      <c r="S55" s="9">
        <v>1</v>
      </c>
      <c r="T55" s="9"/>
      <c r="U55" s="17" t="s">
        <v>95</v>
      </c>
      <c r="V55" s="22" t="s">
        <v>96</v>
      </c>
    </row>
    <row r="56" spans="1:22" ht="13.5" x14ac:dyDescent="0.3">
      <c r="A56" s="48" t="e">
        <f>VLOOKUP(B56,[1]Hoja1!$A$5:$S$309,19,FALSE)</f>
        <v>#N/A</v>
      </c>
      <c r="B56" s="33" t="s">
        <v>97</v>
      </c>
      <c r="C56" s="44" t="s">
        <v>98</v>
      </c>
      <c r="D56" s="1">
        <v>4172.3999999999996</v>
      </c>
      <c r="E56" s="1">
        <v>1246.29</v>
      </c>
      <c r="F56" s="1">
        <v>16.34</v>
      </c>
      <c r="G56" s="1">
        <v>0</v>
      </c>
      <c r="H56" s="1">
        <v>5435.03</v>
      </c>
      <c r="I56" s="1">
        <v>0</v>
      </c>
      <c r="J56" s="1">
        <v>0</v>
      </c>
      <c r="K56" s="1">
        <v>943.23</v>
      </c>
      <c r="L56" s="1">
        <v>16.34</v>
      </c>
      <c r="M56" s="1">
        <v>0.06</v>
      </c>
      <c r="N56" s="1">
        <v>959.63</v>
      </c>
      <c r="O56" s="1">
        <v>4475.3999999999996</v>
      </c>
      <c r="Q56" s="15">
        <f t="shared" si="1"/>
        <v>0</v>
      </c>
      <c r="R56" s="70">
        <v>40</v>
      </c>
      <c r="S56" s="9"/>
      <c r="T56" s="9">
        <v>1</v>
      </c>
      <c r="U56" s="17"/>
      <c r="V56" s="22"/>
    </row>
    <row r="57" spans="1:22" ht="13.5" x14ac:dyDescent="0.3">
      <c r="A57" s="48">
        <f>VLOOKUP(B57,[1]Hoja1!$A$5:$S$309,19,FALSE)</f>
        <v>40</v>
      </c>
      <c r="B57" s="33" t="s">
        <v>99</v>
      </c>
      <c r="C57" s="44" t="s">
        <v>100</v>
      </c>
      <c r="D57" s="1">
        <v>7823.25</v>
      </c>
      <c r="E57" s="1">
        <v>2336.8000000000002</v>
      </c>
      <c r="F57" s="1">
        <v>31.65</v>
      </c>
      <c r="G57" s="1">
        <v>0</v>
      </c>
      <c r="H57" s="1">
        <v>10191.700000000001</v>
      </c>
      <c r="I57" s="1">
        <v>0</v>
      </c>
      <c r="J57" s="1">
        <v>0</v>
      </c>
      <c r="K57" s="1">
        <v>1449.6</v>
      </c>
      <c r="L57" s="1">
        <v>31.65</v>
      </c>
      <c r="M57" s="1">
        <v>0.05</v>
      </c>
      <c r="N57" s="1">
        <v>1481.3</v>
      </c>
      <c r="O57" s="1">
        <v>8710.4</v>
      </c>
      <c r="Q57" s="15">
        <f t="shared" si="1"/>
        <v>0</v>
      </c>
      <c r="R57" s="9">
        <f t="shared" si="2"/>
        <v>40</v>
      </c>
      <c r="S57" s="9"/>
      <c r="T57" s="9">
        <v>1</v>
      </c>
      <c r="U57" s="17" t="s">
        <v>99</v>
      </c>
      <c r="V57" s="22" t="s">
        <v>100</v>
      </c>
    </row>
    <row r="58" spans="1:22" ht="13.5" x14ac:dyDescent="0.3">
      <c r="A58" s="48">
        <f>VLOOKUP(B58,[1]Hoja1!$A$5:$S$309,19,FALSE)</f>
        <v>99</v>
      </c>
      <c r="B58" s="33" t="s">
        <v>101</v>
      </c>
      <c r="C58" s="44" t="s">
        <v>102</v>
      </c>
      <c r="D58" s="1">
        <v>10171.35</v>
      </c>
      <c r="E58" s="1">
        <v>3038.19</v>
      </c>
      <c r="F58" s="1">
        <v>46.16</v>
      </c>
      <c r="G58" s="1">
        <v>0</v>
      </c>
      <c r="H58" s="1">
        <v>13255.7</v>
      </c>
      <c r="I58" s="1">
        <v>0</v>
      </c>
      <c r="J58" s="1">
        <v>0</v>
      </c>
      <c r="K58" s="1">
        <v>2100.9699999999998</v>
      </c>
      <c r="L58" s="1">
        <v>46.16</v>
      </c>
      <c r="M58" s="1">
        <v>-0.03</v>
      </c>
      <c r="N58" s="1">
        <v>2147.1</v>
      </c>
      <c r="O58" s="1">
        <v>11108.6</v>
      </c>
      <c r="Q58" s="15">
        <f t="shared" si="1"/>
        <v>0</v>
      </c>
      <c r="R58" s="9">
        <f t="shared" si="2"/>
        <v>99</v>
      </c>
      <c r="S58" s="9">
        <v>1</v>
      </c>
      <c r="T58" s="9"/>
      <c r="U58" s="17" t="s">
        <v>101</v>
      </c>
      <c r="V58" s="22" t="s">
        <v>102</v>
      </c>
    </row>
    <row r="59" spans="1:22" ht="13.5" x14ac:dyDescent="0.3">
      <c r="A59" s="48" t="e">
        <f>VLOOKUP(B59,[1]Hoja1!$A$5:$S$309,19,FALSE)</f>
        <v>#N/A</v>
      </c>
      <c r="B59" s="33" t="s">
        <v>103</v>
      </c>
      <c r="C59" s="44" t="s">
        <v>104</v>
      </c>
      <c r="D59" s="1">
        <v>7823.25</v>
      </c>
      <c r="E59" s="1">
        <v>2336.8000000000002</v>
      </c>
      <c r="F59" s="1">
        <v>31.65</v>
      </c>
      <c r="G59" s="1">
        <v>0</v>
      </c>
      <c r="H59" s="1">
        <v>10191.700000000001</v>
      </c>
      <c r="I59" s="1">
        <v>0</v>
      </c>
      <c r="J59" s="1">
        <v>0</v>
      </c>
      <c r="K59" s="1">
        <v>1449.6</v>
      </c>
      <c r="L59" s="1">
        <v>31.65</v>
      </c>
      <c r="M59" s="1">
        <v>0.05</v>
      </c>
      <c r="N59" s="1">
        <v>1481.3</v>
      </c>
      <c r="O59" s="1">
        <v>8710.4</v>
      </c>
      <c r="Q59" s="15">
        <f t="shared" si="1"/>
        <v>0</v>
      </c>
      <c r="R59" s="70">
        <v>40</v>
      </c>
      <c r="S59" s="9"/>
      <c r="T59" s="9">
        <v>1</v>
      </c>
      <c r="U59" s="17"/>
      <c r="V59" s="22"/>
    </row>
    <row r="60" spans="1:22" ht="13.5" x14ac:dyDescent="0.3">
      <c r="A60" s="48">
        <f>VLOOKUP(B60,[1]Hoja1!$A$5:$S$309,19,FALSE)</f>
        <v>99</v>
      </c>
      <c r="B60" s="33" t="s">
        <v>105</v>
      </c>
      <c r="C60" s="44" t="s">
        <v>106</v>
      </c>
      <c r="D60" s="1">
        <v>10171.35</v>
      </c>
      <c r="E60" s="1">
        <v>3038.19</v>
      </c>
      <c r="F60" s="1">
        <v>46.16</v>
      </c>
      <c r="G60" s="1">
        <v>0</v>
      </c>
      <c r="H60" s="1">
        <v>13255.7</v>
      </c>
      <c r="I60" s="1">
        <v>0</v>
      </c>
      <c r="J60" s="1">
        <v>0</v>
      </c>
      <c r="K60" s="1">
        <v>2100.9699999999998</v>
      </c>
      <c r="L60" s="1">
        <v>46.16</v>
      </c>
      <c r="M60" s="1">
        <v>-0.03</v>
      </c>
      <c r="N60" s="1">
        <v>2147.1</v>
      </c>
      <c r="O60" s="1">
        <v>11108.6</v>
      </c>
      <c r="Q60" s="15">
        <f t="shared" si="1"/>
        <v>0</v>
      </c>
      <c r="R60" s="9">
        <f t="shared" si="2"/>
        <v>99</v>
      </c>
      <c r="S60" s="9">
        <v>1</v>
      </c>
      <c r="T60" s="9"/>
      <c r="U60" s="17" t="s">
        <v>105</v>
      </c>
      <c r="V60" s="22" t="s">
        <v>106</v>
      </c>
    </row>
    <row r="61" spans="1:22" ht="13.5" x14ac:dyDescent="0.3">
      <c r="A61" s="48">
        <f>VLOOKUP(B61,[1]Hoja1!$A$5:$S$309,19,FALSE)</f>
        <v>40</v>
      </c>
      <c r="B61" s="33" t="s">
        <v>107</v>
      </c>
      <c r="C61" s="44" t="s">
        <v>108</v>
      </c>
      <c r="D61" s="1">
        <v>10171.35</v>
      </c>
      <c r="E61" s="1">
        <v>3038.19</v>
      </c>
      <c r="F61" s="1">
        <v>46.16</v>
      </c>
      <c r="G61" s="1">
        <v>0</v>
      </c>
      <c r="H61" s="1">
        <v>13255.7</v>
      </c>
      <c r="I61" s="1">
        <v>0</v>
      </c>
      <c r="J61" s="1">
        <v>0</v>
      </c>
      <c r="K61" s="1">
        <v>2100.9699999999998</v>
      </c>
      <c r="L61" s="1">
        <v>46.16</v>
      </c>
      <c r="M61" s="1">
        <v>-0.03</v>
      </c>
      <c r="N61" s="1">
        <v>2147.1</v>
      </c>
      <c r="O61" s="1">
        <v>11108.6</v>
      </c>
      <c r="Q61" s="15">
        <f t="shared" si="1"/>
        <v>0</v>
      </c>
      <c r="R61" s="9">
        <f t="shared" si="2"/>
        <v>40</v>
      </c>
      <c r="S61" s="9"/>
      <c r="T61" s="9">
        <v>1</v>
      </c>
      <c r="U61" s="17" t="s">
        <v>107</v>
      </c>
      <c r="V61" s="22" t="s">
        <v>108</v>
      </c>
    </row>
    <row r="62" spans="1:22" ht="13.5" x14ac:dyDescent="0.3">
      <c r="A62" s="48">
        <f>VLOOKUP(B62,[1]Hoja1!$A$5:$S$309,19,FALSE)</f>
        <v>99</v>
      </c>
      <c r="B62" s="33" t="s">
        <v>109</v>
      </c>
      <c r="C62" s="44" t="s">
        <v>110</v>
      </c>
      <c r="D62" s="1">
        <v>10171.35</v>
      </c>
      <c r="E62" s="1">
        <v>3038.19</v>
      </c>
      <c r="F62" s="1">
        <v>46.16</v>
      </c>
      <c r="G62" s="1">
        <v>0</v>
      </c>
      <c r="H62" s="1">
        <v>13255.7</v>
      </c>
      <c r="I62" s="1">
        <v>0</v>
      </c>
      <c r="J62" s="1">
        <v>0</v>
      </c>
      <c r="K62" s="1">
        <v>2100.9699999999998</v>
      </c>
      <c r="L62" s="1">
        <v>46.16</v>
      </c>
      <c r="M62" s="1">
        <v>-0.03</v>
      </c>
      <c r="N62" s="1">
        <v>2147.1</v>
      </c>
      <c r="O62" s="1">
        <v>11108.6</v>
      </c>
      <c r="Q62" s="15">
        <f t="shared" si="1"/>
        <v>0</v>
      </c>
      <c r="R62" s="9">
        <f t="shared" si="2"/>
        <v>99</v>
      </c>
      <c r="S62" s="9">
        <v>1</v>
      </c>
      <c r="T62" s="9"/>
      <c r="U62" s="17" t="s">
        <v>109</v>
      </c>
      <c r="V62" s="22" t="s">
        <v>110</v>
      </c>
    </row>
    <row r="63" spans="1:22" ht="13.5" x14ac:dyDescent="0.3">
      <c r="A63" s="48">
        <f>VLOOKUP(B63,[1]Hoja1!$A$5:$S$309,19,FALSE)</f>
        <v>99</v>
      </c>
      <c r="B63" s="33" t="s">
        <v>111</v>
      </c>
      <c r="C63" s="44" t="s">
        <v>112</v>
      </c>
      <c r="D63" s="1">
        <v>10171.35</v>
      </c>
      <c r="E63" s="1">
        <v>3038.19</v>
      </c>
      <c r="F63" s="1">
        <v>46.16</v>
      </c>
      <c r="G63" s="1">
        <v>0</v>
      </c>
      <c r="H63" s="1">
        <v>13255.7</v>
      </c>
      <c r="I63" s="1">
        <v>0</v>
      </c>
      <c r="J63" s="1">
        <v>0</v>
      </c>
      <c r="K63" s="1">
        <v>2100.9699999999998</v>
      </c>
      <c r="L63" s="1">
        <v>46.16</v>
      </c>
      <c r="M63" s="1">
        <v>-0.03</v>
      </c>
      <c r="N63" s="1">
        <v>2147.1</v>
      </c>
      <c r="O63" s="1">
        <v>11108.6</v>
      </c>
      <c r="Q63" s="15">
        <f t="shared" si="1"/>
        <v>0</v>
      </c>
      <c r="R63" s="9">
        <f t="shared" si="2"/>
        <v>99</v>
      </c>
      <c r="S63" s="9">
        <v>1</v>
      </c>
      <c r="T63" s="9"/>
      <c r="U63" s="17" t="s">
        <v>111</v>
      </c>
      <c r="V63" s="22" t="s">
        <v>112</v>
      </c>
    </row>
    <row r="64" spans="1:22" ht="13.5" x14ac:dyDescent="0.3">
      <c r="A64" s="48">
        <f>VLOOKUP(B64,[1]Hoja1!$A$5:$S$309,19,FALSE)</f>
        <v>40</v>
      </c>
      <c r="B64" s="33" t="s">
        <v>113</v>
      </c>
      <c r="C64" s="44" t="s">
        <v>114</v>
      </c>
      <c r="D64" s="1">
        <v>7823.25</v>
      </c>
      <c r="E64" s="1">
        <v>2336.8000000000002</v>
      </c>
      <c r="F64" s="1">
        <v>31.65</v>
      </c>
      <c r="G64" s="1">
        <v>0</v>
      </c>
      <c r="H64" s="1">
        <v>10191.700000000001</v>
      </c>
      <c r="I64" s="1">
        <v>0</v>
      </c>
      <c r="J64" s="1">
        <v>0</v>
      </c>
      <c r="K64" s="1">
        <v>1449.6</v>
      </c>
      <c r="L64" s="1">
        <v>31.65</v>
      </c>
      <c r="M64" s="1">
        <v>0.05</v>
      </c>
      <c r="N64" s="1">
        <v>1481.3</v>
      </c>
      <c r="O64" s="1">
        <v>8710.4</v>
      </c>
      <c r="Q64" s="15">
        <f t="shared" si="1"/>
        <v>0</v>
      </c>
      <c r="R64" s="9">
        <f t="shared" si="2"/>
        <v>40</v>
      </c>
      <c r="S64" s="9"/>
      <c r="T64" s="9">
        <v>1</v>
      </c>
      <c r="U64" s="17" t="s">
        <v>113</v>
      </c>
      <c r="V64" s="22" t="s">
        <v>114</v>
      </c>
    </row>
    <row r="65" spans="1:22" ht="13.5" x14ac:dyDescent="0.3">
      <c r="A65" s="48" t="str">
        <f>VLOOKUP(B65,[1]Hoja1!$A$5:$S$309,19,FALSE)</f>
        <v>99</v>
      </c>
      <c r="B65" s="33" t="s">
        <v>115</v>
      </c>
      <c r="C65" s="44" t="s">
        <v>116</v>
      </c>
      <c r="D65" s="1">
        <v>6475.65</v>
      </c>
      <c r="E65" s="1">
        <v>1934.3</v>
      </c>
      <c r="F65" s="1">
        <v>23.33</v>
      </c>
      <c r="G65" s="1">
        <v>0</v>
      </c>
      <c r="H65" s="1">
        <v>8433.2800000000007</v>
      </c>
      <c r="I65" s="1">
        <v>0</v>
      </c>
      <c r="J65" s="1">
        <v>0</v>
      </c>
      <c r="K65" s="1">
        <v>1075.78</v>
      </c>
      <c r="L65" s="1">
        <v>23.33</v>
      </c>
      <c r="M65" s="1">
        <v>-0.03</v>
      </c>
      <c r="N65" s="1">
        <v>1099.08</v>
      </c>
      <c r="O65" s="1">
        <v>7334.2</v>
      </c>
      <c r="Q65" s="15">
        <f t="shared" si="1"/>
        <v>0</v>
      </c>
      <c r="R65" s="34" t="str">
        <f t="shared" si="2"/>
        <v>99</v>
      </c>
      <c r="S65" s="9">
        <v>1</v>
      </c>
      <c r="T65" s="9"/>
      <c r="U65" s="17" t="s">
        <v>115</v>
      </c>
      <c r="V65" s="22" t="s">
        <v>116</v>
      </c>
    </row>
    <row r="66" spans="1:22" ht="13.5" x14ac:dyDescent="0.3">
      <c r="A66" s="48">
        <f>VLOOKUP(B66,[1]Hoja1!$A$5:$S$309,19,FALSE)</f>
        <v>40</v>
      </c>
      <c r="B66" s="33" t="s">
        <v>117</v>
      </c>
      <c r="C66" s="44" t="s">
        <v>118</v>
      </c>
      <c r="D66" s="1">
        <v>9545.19</v>
      </c>
      <c r="E66" s="1">
        <v>2851.16</v>
      </c>
      <c r="F66" s="1">
        <v>40.93</v>
      </c>
      <c r="G66" s="1">
        <v>0</v>
      </c>
      <c r="H66" s="1">
        <v>12437.28</v>
      </c>
      <c r="I66" s="1">
        <v>0</v>
      </c>
      <c r="J66" s="1">
        <v>0</v>
      </c>
      <c r="K66" s="1">
        <v>2014.13</v>
      </c>
      <c r="L66" s="1">
        <v>40.93</v>
      </c>
      <c r="M66" s="1">
        <v>0.02</v>
      </c>
      <c r="N66" s="1">
        <v>2055.08</v>
      </c>
      <c r="O66" s="1">
        <v>10382.200000000001</v>
      </c>
      <c r="Q66" s="15">
        <f t="shared" si="1"/>
        <v>0</v>
      </c>
      <c r="R66" s="9">
        <f t="shared" si="2"/>
        <v>40</v>
      </c>
      <c r="S66" s="9"/>
      <c r="T66" s="9">
        <v>1</v>
      </c>
      <c r="U66" s="28" t="s">
        <v>117</v>
      </c>
      <c r="V66" s="24" t="s">
        <v>118</v>
      </c>
    </row>
    <row r="67" spans="1:22" ht="13.5" x14ac:dyDescent="0.3">
      <c r="A67" s="48">
        <f>VLOOKUP(B67,[1]Hoja1!$A$5:$S$309,19,FALSE)</f>
        <v>40</v>
      </c>
      <c r="B67" s="33" t="s">
        <v>119</v>
      </c>
      <c r="C67" s="44" t="s">
        <v>120</v>
      </c>
      <c r="D67" s="1">
        <v>6475.65</v>
      </c>
      <c r="E67" s="1">
        <v>1934.3</v>
      </c>
      <c r="F67" s="1">
        <v>23.33</v>
      </c>
      <c r="G67" s="1">
        <v>0</v>
      </c>
      <c r="H67" s="1">
        <v>8433.2800000000007</v>
      </c>
      <c r="I67" s="1">
        <v>0</v>
      </c>
      <c r="J67" s="1">
        <v>0</v>
      </c>
      <c r="K67" s="1">
        <v>1075.78</v>
      </c>
      <c r="L67" s="1">
        <v>23.33</v>
      </c>
      <c r="M67" s="1">
        <v>-0.03</v>
      </c>
      <c r="N67" s="1">
        <v>1099.08</v>
      </c>
      <c r="O67" s="1">
        <v>7334.2</v>
      </c>
      <c r="Q67" s="15">
        <f t="shared" si="1"/>
        <v>0</v>
      </c>
      <c r="R67" s="9">
        <f t="shared" si="2"/>
        <v>40</v>
      </c>
      <c r="S67" s="9"/>
      <c r="T67" s="9">
        <v>1</v>
      </c>
      <c r="U67" s="17" t="s">
        <v>119</v>
      </c>
      <c r="V67" s="22" t="s">
        <v>120</v>
      </c>
    </row>
    <row r="68" spans="1:22" ht="13.5" x14ac:dyDescent="0.3">
      <c r="A68" s="48">
        <f>VLOOKUP(B68,[1]Hoja1!$A$5:$S$309,19,FALSE)</f>
        <v>99</v>
      </c>
      <c r="B68" s="33" t="s">
        <v>121</v>
      </c>
      <c r="C68" s="44" t="s">
        <v>122</v>
      </c>
      <c r="D68" s="1">
        <v>7823.25</v>
      </c>
      <c r="E68" s="1">
        <v>2336.8000000000002</v>
      </c>
      <c r="F68" s="1">
        <v>31.65</v>
      </c>
      <c r="G68" s="1">
        <v>0</v>
      </c>
      <c r="H68" s="1">
        <v>10191.700000000001</v>
      </c>
      <c r="I68" s="1">
        <v>0</v>
      </c>
      <c r="J68" s="1">
        <v>0</v>
      </c>
      <c r="K68" s="1">
        <v>1449.6</v>
      </c>
      <c r="L68" s="1">
        <v>31.65</v>
      </c>
      <c r="M68" s="1">
        <v>0.05</v>
      </c>
      <c r="N68" s="1">
        <v>1481.3</v>
      </c>
      <c r="O68" s="1">
        <v>8710.4</v>
      </c>
      <c r="Q68" s="15">
        <f t="shared" si="1"/>
        <v>0</v>
      </c>
      <c r="R68" s="9">
        <f t="shared" si="2"/>
        <v>99</v>
      </c>
      <c r="S68" s="9">
        <v>1</v>
      </c>
      <c r="T68" s="9"/>
      <c r="U68" s="17" t="s">
        <v>121</v>
      </c>
      <c r="V68" s="22" t="s">
        <v>122</v>
      </c>
    </row>
    <row r="69" spans="1:22" ht="13.5" x14ac:dyDescent="0.3">
      <c r="A69" s="48">
        <f>VLOOKUP(B69,[1]Hoja1!$A$5:$S$309,19,FALSE)</f>
        <v>99</v>
      </c>
      <c r="B69" s="33" t="s">
        <v>123</v>
      </c>
      <c r="C69" s="44" t="s">
        <v>124</v>
      </c>
      <c r="D69" s="1">
        <v>7823.25</v>
      </c>
      <c r="E69" s="1">
        <v>2336.8000000000002</v>
      </c>
      <c r="F69" s="1">
        <v>31.65</v>
      </c>
      <c r="G69" s="1">
        <v>0</v>
      </c>
      <c r="H69" s="1">
        <v>10191.700000000001</v>
      </c>
      <c r="I69" s="1">
        <v>0</v>
      </c>
      <c r="J69" s="1">
        <v>0</v>
      </c>
      <c r="K69" s="1">
        <v>1449.6</v>
      </c>
      <c r="L69" s="1">
        <v>31.65</v>
      </c>
      <c r="M69" s="1">
        <v>0.05</v>
      </c>
      <c r="N69" s="1">
        <v>1481.3</v>
      </c>
      <c r="O69" s="1">
        <v>8710.4</v>
      </c>
      <c r="Q69" s="15">
        <f t="shared" si="1"/>
        <v>0</v>
      </c>
      <c r="R69" s="9">
        <f t="shared" si="2"/>
        <v>99</v>
      </c>
      <c r="S69" s="9">
        <v>1</v>
      </c>
      <c r="T69" s="9"/>
      <c r="U69" s="17" t="s">
        <v>123</v>
      </c>
      <c r="V69" s="22" t="s">
        <v>124</v>
      </c>
    </row>
    <row r="70" spans="1:22" ht="13.5" x14ac:dyDescent="0.3">
      <c r="A70" s="48">
        <f>VLOOKUP(B70,[1]Hoja1!$A$5:$S$309,19,FALSE)</f>
        <v>40</v>
      </c>
      <c r="B70" s="33" t="s">
        <v>125</v>
      </c>
      <c r="C70" s="44" t="s">
        <v>126</v>
      </c>
      <c r="D70" s="1">
        <v>7823.25</v>
      </c>
      <c r="E70" s="1">
        <v>2336.8000000000002</v>
      </c>
      <c r="F70" s="1">
        <v>31.65</v>
      </c>
      <c r="G70" s="1">
        <v>0</v>
      </c>
      <c r="H70" s="1">
        <v>10191.700000000001</v>
      </c>
      <c r="I70" s="1">
        <v>0</v>
      </c>
      <c r="J70" s="1">
        <v>0</v>
      </c>
      <c r="K70" s="1">
        <v>1449.6</v>
      </c>
      <c r="L70" s="1">
        <v>31.65</v>
      </c>
      <c r="M70" s="1">
        <v>0.05</v>
      </c>
      <c r="N70" s="1">
        <v>1481.3</v>
      </c>
      <c r="O70" s="1">
        <v>8710.4</v>
      </c>
      <c r="Q70" s="15">
        <f t="shared" si="1"/>
        <v>0</v>
      </c>
      <c r="R70" s="9">
        <f t="shared" si="2"/>
        <v>40</v>
      </c>
      <c r="S70" s="9"/>
      <c r="T70" s="9">
        <v>1</v>
      </c>
      <c r="U70" s="17" t="s">
        <v>125</v>
      </c>
      <c r="V70" s="22" t="s">
        <v>126</v>
      </c>
    </row>
    <row r="71" spans="1:22" ht="13.5" x14ac:dyDescent="0.3">
      <c r="A71" s="48">
        <f>VLOOKUP(B71,[1]Hoja1!$A$5:$S$309,19,FALSE)</f>
        <v>40</v>
      </c>
      <c r="B71" s="33" t="s">
        <v>127</v>
      </c>
      <c r="C71" s="44" t="s">
        <v>128</v>
      </c>
      <c r="D71" s="1">
        <v>7823.25</v>
      </c>
      <c r="E71" s="1">
        <v>2336.8000000000002</v>
      </c>
      <c r="F71" s="1">
        <v>31.65</v>
      </c>
      <c r="G71" s="1">
        <v>0</v>
      </c>
      <c r="H71" s="1">
        <v>10191.700000000001</v>
      </c>
      <c r="I71" s="1">
        <v>0</v>
      </c>
      <c r="J71" s="1">
        <v>0</v>
      </c>
      <c r="K71" s="1">
        <v>1449.6</v>
      </c>
      <c r="L71" s="1">
        <v>31.65</v>
      </c>
      <c r="M71" s="1">
        <v>0.05</v>
      </c>
      <c r="N71" s="1">
        <v>1481.3</v>
      </c>
      <c r="O71" s="1">
        <v>8710.4</v>
      </c>
      <c r="Q71" s="15">
        <f t="shared" si="1"/>
        <v>0</v>
      </c>
      <c r="R71" s="9">
        <f t="shared" si="2"/>
        <v>40</v>
      </c>
      <c r="S71" s="9"/>
      <c r="T71" s="9">
        <v>1</v>
      </c>
      <c r="U71" s="17" t="s">
        <v>127</v>
      </c>
      <c r="V71" s="22" t="s">
        <v>128</v>
      </c>
    </row>
    <row r="72" spans="1:22" ht="13.5" x14ac:dyDescent="0.3">
      <c r="A72" s="48" t="e">
        <f>VLOOKUP(B72,[1]Hoja1!$A$5:$S$309,19,FALSE)</f>
        <v>#N/A</v>
      </c>
      <c r="B72" s="33" t="s">
        <v>129</v>
      </c>
      <c r="C72" s="44" t="s">
        <v>130</v>
      </c>
      <c r="D72" s="1">
        <v>8446.69</v>
      </c>
      <c r="E72" s="1">
        <v>2523.04</v>
      </c>
      <c r="F72" s="1">
        <v>34.36</v>
      </c>
      <c r="G72" s="1">
        <v>0</v>
      </c>
      <c r="H72" s="1">
        <v>11004.09</v>
      </c>
      <c r="I72" s="1">
        <v>0</v>
      </c>
      <c r="J72" s="1">
        <v>0</v>
      </c>
      <c r="K72" s="1">
        <v>1861.76</v>
      </c>
      <c r="L72" s="1">
        <v>34.36</v>
      </c>
      <c r="M72" s="1">
        <v>-0.03</v>
      </c>
      <c r="N72" s="1">
        <v>1896.09</v>
      </c>
      <c r="O72" s="1">
        <v>9108</v>
      </c>
      <c r="Q72" s="15">
        <f t="shared" si="1"/>
        <v>0</v>
      </c>
      <c r="R72" s="70">
        <v>40</v>
      </c>
      <c r="S72" s="9"/>
      <c r="T72" s="9">
        <v>1</v>
      </c>
      <c r="U72" s="17"/>
      <c r="V72" s="22"/>
    </row>
    <row r="73" spans="1:22" ht="13.5" x14ac:dyDescent="0.3">
      <c r="A73" s="48">
        <f>VLOOKUP(B73,[1]Hoja1!$A$5:$S$309,19,FALSE)</f>
        <v>99</v>
      </c>
      <c r="B73" s="33" t="s">
        <v>131</v>
      </c>
      <c r="C73" s="44" t="s">
        <v>132</v>
      </c>
      <c r="D73" s="1">
        <v>10171.35</v>
      </c>
      <c r="E73" s="1">
        <v>3038.19</v>
      </c>
      <c r="F73" s="1">
        <v>46.16</v>
      </c>
      <c r="G73" s="1">
        <v>0</v>
      </c>
      <c r="H73" s="1">
        <v>13255.7</v>
      </c>
      <c r="I73" s="1">
        <v>0</v>
      </c>
      <c r="J73" s="1">
        <v>0</v>
      </c>
      <c r="K73" s="1">
        <v>2100.9699999999998</v>
      </c>
      <c r="L73" s="1">
        <v>46.16</v>
      </c>
      <c r="M73" s="1">
        <v>-0.03</v>
      </c>
      <c r="N73" s="1">
        <v>2147.1</v>
      </c>
      <c r="O73" s="1">
        <v>11108.6</v>
      </c>
      <c r="Q73" s="15">
        <f t="shared" si="1"/>
        <v>0</v>
      </c>
      <c r="R73" s="9">
        <f t="shared" si="2"/>
        <v>99</v>
      </c>
      <c r="S73" s="9">
        <v>1</v>
      </c>
      <c r="T73" s="9"/>
      <c r="U73" s="17" t="s">
        <v>131</v>
      </c>
      <c r="V73" s="22" t="s">
        <v>132</v>
      </c>
    </row>
    <row r="74" spans="1:22" ht="13.5" x14ac:dyDescent="0.3">
      <c r="A74" s="48">
        <f>VLOOKUP(B74,[1]Hoja1!$A$5:$S$309,19,FALSE)</f>
        <v>99</v>
      </c>
      <c r="B74" s="33" t="s">
        <v>133</v>
      </c>
      <c r="C74" s="44" t="s">
        <v>134</v>
      </c>
      <c r="D74" s="1">
        <v>7823.25</v>
      </c>
      <c r="E74" s="1">
        <v>2336.8000000000002</v>
      </c>
      <c r="F74" s="1">
        <v>31.65</v>
      </c>
      <c r="G74" s="1">
        <v>0</v>
      </c>
      <c r="H74" s="1">
        <v>10191.700000000001</v>
      </c>
      <c r="I74" s="1">
        <v>0</v>
      </c>
      <c r="J74" s="1">
        <v>0</v>
      </c>
      <c r="K74" s="1">
        <v>1449.6</v>
      </c>
      <c r="L74" s="1">
        <v>31.65</v>
      </c>
      <c r="M74" s="1">
        <v>-0.15</v>
      </c>
      <c r="N74" s="1">
        <v>1481.1</v>
      </c>
      <c r="O74" s="1">
        <v>8710.6</v>
      </c>
      <c r="Q74" s="15">
        <f t="shared" si="1"/>
        <v>0</v>
      </c>
      <c r="R74" s="9">
        <f t="shared" si="2"/>
        <v>99</v>
      </c>
      <c r="S74" s="9">
        <v>1</v>
      </c>
      <c r="T74" s="9"/>
      <c r="U74" s="17" t="s">
        <v>133</v>
      </c>
      <c r="V74" s="22" t="s">
        <v>134</v>
      </c>
    </row>
    <row r="75" spans="1:22" ht="13.5" x14ac:dyDescent="0.3">
      <c r="A75" s="48">
        <f>VLOOKUP(B75,[1]Hoja1!$A$5:$S$309,19,FALSE)</f>
        <v>99</v>
      </c>
      <c r="B75" s="33" t="s">
        <v>135</v>
      </c>
      <c r="C75" s="44" t="s">
        <v>136</v>
      </c>
      <c r="D75" s="1">
        <v>10171.35</v>
      </c>
      <c r="E75" s="1">
        <v>3038.19</v>
      </c>
      <c r="F75" s="1">
        <v>46.16</v>
      </c>
      <c r="G75" s="1">
        <v>0</v>
      </c>
      <c r="H75" s="1">
        <v>13255.7</v>
      </c>
      <c r="I75" s="1">
        <v>0</v>
      </c>
      <c r="J75" s="1">
        <v>0</v>
      </c>
      <c r="K75" s="1">
        <v>2100.9699999999998</v>
      </c>
      <c r="L75" s="1">
        <v>46.16</v>
      </c>
      <c r="M75" s="1">
        <v>-0.03</v>
      </c>
      <c r="N75" s="1">
        <v>2147.1</v>
      </c>
      <c r="O75" s="1">
        <v>11108.6</v>
      </c>
      <c r="Q75" s="15">
        <f t="shared" si="1"/>
        <v>0</v>
      </c>
      <c r="R75" s="9">
        <f t="shared" si="2"/>
        <v>99</v>
      </c>
      <c r="S75" s="9">
        <v>1</v>
      </c>
      <c r="T75" s="9"/>
      <c r="U75" s="17" t="s">
        <v>135</v>
      </c>
      <c r="V75" s="22" t="s">
        <v>136</v>
      </c>
    </row>
    <row r="76" spans="1:22" ht="13.5" x14ac:dyDescent="0.3">
      <c r="A76" s="48">
        <f>VLOOKUP(B76,[1]Hoja1!$A$5:$S$309,19,FALSE)</f>
        <v>99</v>
      </c>
      <c r="B76" s="33" t="s">
        <v>137</v>
      </c>
      <c r="C76" s="44" t="s">
        <v>138</v>
      </c>
      <c r="D76" s="1">
        <v>7823.25</v>
      </c>
      <c r="E76" s="1">
        <v>2336.8000000000002</v>
      </c>
      <c r="F76" s="1">
        <v>31.65</v>
      </c>
      <c r="G76" s="1">
        <v>0</v>
      </c>
      <c r="H76" s="1">
        <v>10191.700000000001</v>
      </c>
      <c r="I76" s="1">
        <v>0</v>
      </c>
      <c r="J76" s="1">
        <v>0</v>
      </c>
      <c r="K76" s="1">
        <v>1449.6</v>
      </c>
      <c r="L76" s="1">
        <v>31.65</v>
      </c>
      <c r="M76" s="1">
        <v>0.05</v>
      </c>
      <c r="N76" s="1">
        <v>1481.3</v>
      </c>
      <c r="O76" s="1">
        <v>8710.4</v>
      </c>
      <c r="Q76" s="15">
        <f t="shared" ref="Q76:Q139" si="3">+J76-G76</f>
        <v>0</v>
      </c>
      <c r="R76" s="9">
        <f t="shared" si="2"/>
        <v>99</v>
      </c>
      <c r="S76" s="9">
        <v>1</v>
      </c>
      <c r="T76" s="9"/>
      <c r="U76" s="17" t="s">
        <v>137</v>
      </c>
      <c r="V76" s="22" t="s">
        <v>138</v>
      </c>
    </row>
    <row r="77" spans="1:22" ht="13.5" x14ac:dyDescent="0.3">
      <c r="A77" s="48">
        <f>VLOOKUP(B77,[1]Hoja1!$A$5:$S$309,19,FALSE)</f>
        <v>99</v>
      </c>
      <c r="B77" s="33" t="s">
        <v>139</v>
      </c>
      <c r="C77" s="44" t="s">
        <v>140</v>
      </c>
      <c r="D77" s="1">
        <v>7194.37</v>
      </c>
      <c r="E77" s="1">
        <v>2148.96</v>
      </c>
      <c r="F77" s="1">
        <v>26.87</v>
      </c>
      <c r="G77" s="1">
        <v>0</v>
      </c>
      <c r="H77" s="1">
        <v>9370.2000000000007</v>
      </c>
      <c r="I77" s="1">
        <v>0</v>
      </c>
      <c r="J77" s="1">
        <v>0</v>
      </c>
      <c r="K77" s="1">
        <v>1362.38</v>
      </c>
      <c r="L77" s="1">
        <v>26.87</v>
      </c>
      <c r="M77" s="1">
        <v>0.15</v>
      </c>
      <c r="N77" s="1">
        <v>1389.4</v>
      </c>
      <c r="O77" s="1">
        <v>7980.8</v>
      </c>
      <c r="Q77" s="15">
        <f t="shared" si="3"/>
        <v>0</v>
      </c>
      <c r="R77" s="9">
        <f t="shared" ref="R77:R140" si="4">+A77</f>
        <v>99</v>
      </c>
      <c r="S77" s="9">
        <v>1</v>
      </c>
      <c r="T77" s="9"/>
      <c r="U77" s="28" t="s">
        <v>139</v>
      </c>
      <c r="V77" s="24" t="s">
        <v>140</v>
      </c>
    </row>
    <row r="78" spans="1:22" ht="13.5" x14ac:dyDescent="0.3">
      <c r="A78" s="48">
        <f>VLOOKUP(B78,[1]Hoja1!$A$5:$S$309,19,FALSE)</f>
        <v>40</v>
      </c>
      <c r="B78" s="33" t="s">
        <v>141</v>
      </c>
      <c r="C78" s="44" t="s">
        <v>142</v>
      </c>
      <c r="D78" s="1">
        <v>6475.65</v>
      </c>
      <c r="E78" s="1">
        <v>1934.3</v>
      </c>
      <c r="F78" s="1">
        <v>23.33</v>
      </c>
      <c r="G78" s="1">
        <v>0</v>
      </c>
      <c r="H78" s="1">
        <v>8433.2800000000007</v>
      </c>
      <c r="I78" s="1">
        <v>0</v>
      </c>
      <c r="J78" s="1">
        <v>0</v>
      </c>
      <c r="K78" s="1">
        <v>1075.78</v>
      </c>
      <c r="L78" s="1">
        <v>23.33</v>
      </c>
      <c r="M78" s="1">
        <v>0.17</v>
      </c>
      <c r="N78" s="1">
        <v>1099.28</v>
      </c>
      <c r="O78" s="1">
        <v>7334</v>
      </c>
      <c r="Q78" s="15">
        <f t="shared" si="3"/>
        <v>0</v>
      </c>
      <c r="R78" s="9">
        <f t="shared" si="4"/>
        <v>40</v>
      </c>
      <c r="S78" s="9"/>
      <c r="T78" s="9">
        <v>1</v>
      </c>
      <c r="U78" s="17" t="s">
        <v>141</v>
      </c>
      <c r="V78" s="22" t="s">
        <v>142</v>
      </c>
    </row>
    <row r="79" spans="1:22" ht="13.5" x14ac:dyDescent="0.3">
      <c r="A79" s="48">
        <f>VLOOKUP(B79,[1]Hoja1!$A$5:$S$309,19,FALSE)</f>
        <v>40</v>
      </c>
      <c r="B79" s="33" t="s">
        <v>143</v>
      </c>
      <c r="C79" s="44" t="s">
        <v>144</v>
      </c>
      <c r="D79" s="1">
        <v>6475.65</v>
      </c>
      <c r="E79" s="1">
        <v>1934.3</v>
      </c>
      <c r="F79" s="1">
        <v>23.33</v>
      </c>
      <c r="G79" s="1">
        <v>0</v>
      </c>
      <c r="H79" s="1">
        <v>8433.2800000000007</v>
      </c>
      <c r="I79" s="1">
        <v>0</v>
      </c>
      <c r="J79" s="1">
        <v>0</v>
      </c>
      <c r="K79" s="1">
        <v>1075.78</v>
      </c>
      <c r="L79" s="1">
        <v>23.33</v>
      </c>
      <c r="M79" s="1">
        <v>-0.03</v>
      </c>
      <c r="N79" s="1">
        <v>1099.08</v>
      </c>
      <c r="O79" s="1">
        <v>7334.2</v>
      </c>
      <c r="Q79" s="15">
        <f t="shared" si="3"/>
        <v>0</v>
      </c>
      <c r="R79" s="9">
        <f t="shared" si="4"/>
        <v>40</v>
      </c>
      <c r="S79" s="9"/>
      <c r="T79" s="9">
        <v>1</v>
      </c>
      <c r="U79" s="17" t="s">
        <v>143</v>
      </c>
      <c r="V79" s="22" t="s">
        <v>144</v>
      </c>
    </row>
    <row r="80" spans="1:22" s="4" customFormat="1" ht="13.5" x14ac:dyDescent="0.3">
      <c r="A80" s="48"/>
      <c r="B80" s="43" t="s">
        <v>20</v>
      </c>
      <c r="C80" s="46">
        <v>37</v>
      </c>
      <c r="D80" s="4" t="s">
        <v>21</v>
      </c>
      <c r="E80" s="4" t="s">
        <v>21</v>
      </c>
      <c r="F80" s="4" t="s">
        <v>21</v>
      </c>
      <c r="G80" s="4" t="s">
        <v>21</v>
      </c>
      <c r="H80" s="4" t="s">
        <v>21</v>
      </c>
      <c r="I80" s="4" t="s">
        <v>21</v>
      </c>
      <c r="J80" s="4" t="s">
        <v>21</v>
      </c>
      <c r="K80" s="4" t="s">
        <v>21</v>
      </c>
      <c r="L80" s="4" t="s">
        <v>21</v>
      </c>
      <c r="M80" s="4" t="s">
        <v>21</v>
      </c>
      <c r="N80" s="4" t="s">
        <v>21</v>
      </c>
      <c r="O80" s="4" t="s">
        <v>21</v>
      </c>
      <c r="Q80" s="36" t="s">
        <v>21</v>
      </c>
      <c r="R80" s="9"/>
      <c r="S80" s="74">
        <v>19</v>
      </c>
      <c r="T80" s="74">
        <v>18</v>
      </c>
      <c r="U80" s="27"/>
      <c r="V80" s="27"/>
    </row>
    <row r="81" spans="1:22" ht="13.5" x14ac:dyDescent="0.3">
      <c r="A81" s="48"/>
      <c r="B81" s="33"/>
      <c r="C81" s="44"/>
      <c r="D81" s="8">
        <v>296967.2</v>
      </c>
      <c r="E81" s="8">
        <v>88704.24</v>
      </c>
      <c r="F81" s="8">
        <v>1235.83</v>
      </c>
      <c r="G81" s="8">
        <v>0</v>
      </c>
      <c r="H81" s="8">
        <v>386907.27</v>
      </c>
      <c r="I81" s="8">
        <v>0</v>
      </c>
      <c r="J81" s="8">
        <v>0</v>
      </c>
      <c r="K81" s="8">
        <v>57263.24</v>
      </c>
      <c r="L81" s="8">
        <v>1235.83</v>
      </c>
      <c r="M81" s="8">
        <v>0.8</v>
      </c>
      <c r="N81" s="8">
        <v>58499.87</v>
      </c>
      <c r="O81" s="8">
        <v>328407.40000000002</v>
      </c>
      <c r="Q81" s="37">
        <f t="shared" si="3"/>
        <v>0</v>
      </c>
      <c r="R81" s="9"/>
      <c r="S81" s="9"/>
      <c r="T81" s="9"/>
      <c r="U81" s="18" t="s">
        <v>20</v>
      </c>
      <c r="V81" s="20">
        <v>31</v>
      </c>
    </row>
    <row r="82" spans="1:22" ht="13.5" x14ac:dyDescent="0.3">
      <c r="A82" s="48"/>
      <c r="B82" s="33"/>
      <c r="C82" s="44"/>
      <c r="Q82" s="15"/>
      <c r="R82" s="9"/>
      <c r="S82" s="9"/>
      <c r="T82" s="9"/>
      <c r="U82" s="17"/>
      <c r="V82" s="22"/>
    </row>
    <row r="83" spans="1:22" ht="13.5" x14ac:dyDescent="0.3">
      <c r="A83" s="48"/>
      <c r="B83" s="45" t="s">
        <v>145</v>
      </c>
      <c r="C83" s="44"/>
      <c r="Q83" s="15"/>
      <c r="R83" s="9"/>
      <c r="S83" s="9"/>
      <c r="T83" s="9"/>
      <c r="U83" s="16" t="s">
        <v>145</v>
      </c>
      <c r="V83" s="22"/>
    </row>
    <row r="84" spans="1:22" ht="13.5" x14ac:dyDescent="0.3">
      <c r="A84" s="48" t="e">
        <f>VLOOKUP(B84,[1]Hoja1!$A$5:$S$309,19,FALSE)</f>
        <v>#N/A</v>
      </c>
      <c r="B84" s="33" t="s">
        <v>146</v>
      </c>
      <c r="C84" s="44" t="s">
        <v>147</v>
      </c>
      <c r="D84" s="1">
        <v>10171.35</v>
      </c>
      <c r="E84" s="1">
        <v>3038.19</v>
      </c>
      <c r="F84" s="1">
        <v>46.16</v>
      </c>
      <c r="G84" s="1">
        <v>0</v>
      </c>
      <c r="H84" s="1">
        <v>13255.7</v>
      </c>
      <c r="I84" s="1">
        <v>0</v>
      </c>
      <c r="J84" s="1">
        <v>0</v>
      </c>
      <c r="K84" s="1">
        <v>2100.9699999999998</v>
      </c>
      <c r="L84" s="1">
        <v>46.16</v>
      </c>
      <c r="M84" s="1">
        <v>-0.03</v>
      </c>
      <c r="N84" s="1">
        <v>2147.1</v>
      </c>
      <c r="O84" s="1">
        <v>11108.6</v>
      </c>
      <c r="Q84" s="15">
        <f t="shared" si="3"/>
        <v>0</v>
      </c>
      <c r="R84" s="70">
        <v>40</v>
      </c>
      <c r="S84" s="9"/>
      <c r="T84" s="9">
        <v>1</v>
      </c>
      <c r="U84" s="16"/>
      <c r="V84" s="22"/>
    </row>
    <row r="85" spans="1:22" ht="13.5" x14ac:dyDescent="0.3">
      <c r="A85" s="48">
        <f>VLOOKUP(B85,[1]Hoja1!$A$5:$S$309,19,FALSE)</f>
        <v>99</v>
      </c>
      <c r="B85" s="33" t="s">
        <v>148</v>
      </c>
      <c r="C85" s="44" t="s">
        <v>149</v>
      </c>
      <c r="D85" s="1">
        <v>10171.35</v>
      </c>
      <c r="E85" s="1">
        <v>3038.19</v>
      </c>
      <c r="F85" s="1">
        <v>46.16</v>
      </c>
      <c r="G85" s="1">
        <v>0</v>
      </c>
      <c r="H85" s="1">
        <v>13255.7</v>
      </c>
      <c r="I85" s="1">
        <v>0</v>
      </c>
      <c r="J85" s="1">
        <v>0</v>
      </c>
      <c r="K85" s="1">
        <v>2100.9699999999998</v>
      </c>
      <c r="L85" s="1">
        <v>46.16</v>
      </c>
      <c r="M85" s="1">
        <v>0.17</v>
      </c>
      <c r="N85" s="1">
        <v>2147.3000000000002</v>
      </c>
      <c r="O85" s="1">
        <v>11108.4</v>
      </c>
      <c r="Q85" s="15">
        <f t="shared" si="3"/>
        <v>0</v>
      </c>
      <c r="R85" s="9">
        <f t="shared" si="4"/>
        <v>99</v>
      </c>
      <c r="S85" s="9">
        <v>1</v>
      </c>
      <c r="T85" s="9"/>
      <c r="U85" s="17" t="s">
        <v>148</v>
      </c>
      <c r="V85" s="22" t="s">
        <v>149</v>
      </c>
    </row>
    <row r="86" spans="1:22" ht="13.5" x14ac:dyDescent="0.3">
      <c r="A86" s="48">
        <f>VLOOKUP(B86,[1]Hoja1!$A$5:$S$309,19,FALSE)</f>
        <v>99</v>
      </c>
      <c r="B86" s="33" t="s">
        <v>150</v>
      </c>
      <c r="C86" s="44" t="s">
        <v>151</v>
      </c>
      <c r="D86" s="1">
        <v>10171.35</v>
      </c>
      <c r="E86" s="1">
        <v>3038.19</v>
      </c>
      <c r="F86" s="1">
        <v>46.16</v>
      </c>
      <c r="G86" s="1">
        <v>0</v>
      </c>
      <c r="H86" s="1">
        <v>13255.7</v>
      </c>
      <c r="I86" s="1">
        <v>0</v>
      </c>
      <c r="J86" s="1">
        <v>0</v>
      </c>
      <c r="K86" s="1">
        <v>2100.9699999999998</v>
      </c>
      <c r="L86" s="1">
        <v>46.16</v>
      </c>
      <c r="M86" s="1">
        <v>0.17</v>
      </c>
      <c r="N86" s="1">
        <v>2147.3000000000002</v>
      </c>
      <c r="O86" s="1">
        <v>11108.4</v>
      </c>
      <c r="Q86" s="15">
        <f t="shared" si="3"/>
        <v>0</v>
      </c>
      <c r="R86" s="9">
        <f t="shared" si="4"/>
        <v>99</v>
      </c>
      <c r="S86" s="9">
        <v>1</v>
      </c>
      <c r="T86" s="9"/>
      <c r="U86" s="17" t="s">
        <v>150</v>
      </c>
      <c r="V86" s="22" t="s">
        <v>151</v>
      </c>
    </row>
    <row r="87" spans="1:22" ht="13.5" x14ac:dyDescent="0.3">
      <c r="A87" s="48">
        <f>VLOOKUP(B87,[1]Hoja1!$A$5:$S$309,19,FALSE)</f>
        <v>99</v>
      </c>
      <c r="B87" s="33" t="s">
        <v>152</v>
      </c>
      <c r="C87" s="44" t="s">
        <v>153</v>
      </c>
      <c r="D87" s="1">
        <v>10171.35</v>
      </c>
      <c r="E87" s="1">
        <v>3038.19</v>
      </c>
      <c r="F87" s="1">
        <v>46.16</v>
      </c>
      <c r="G87" s="1">
        <v>0</v>
      </c>
      <c r="H87" s="1">
        <v>13255.7</v>
      </c>
      <c r="I87" s="1">
        <v>0</v>
      </c>
      <c r="J87" s="1">
        <v>0</v>
      </c>
      <c r="K87" s="1">
        <v>2100.9699999999998</v>
      </c>
      <c r="L87" s="1">
        <v>46.16</v>
      </c>
      <c r="M87" s="1">
        <v>-0.03</v>
      </c>
      <c r="N87" s="1">
        <v>2147.1</v>
      </c>
      <c r="O87" s="1">
        <v>11108.6</v>
      </c>
      <c r="Q87" s="15">
        <f t="shared" si="3"/>
        <v>0</v>
      </c>
      <c r="R87" s="9">
        <f t="shared" si="4"/>
        <v>99</v>
      </c>
      <c r="S87" s="9">
        <v>1</v>
      </c>
      <c r="T87" s="9"/>
      <c r="U87" s="17" t="s">
        <v>152</v>
      </c>
      <c r="V87" s="22" t="s">
        <v>153</v>
      </c>
    </row>
    <row r="88" spans="1:22" ht="13.5" x14ac:dyDescent="0.3">
      <c r="A88" s="48">
        <f>VLOOKUP(B88,[1]Hoja1!$A$5:$S$309,19,FALSE)</f>
        <v>99</v>
      </c>
      <c r="B88" s="33" t="s">
        <v>154</v>
      </c>
      <c r="C88" s="44" t="s">
        <v>155</v>
      </c>
      <c r="D88" s="1">
        <v>10171.35</v>
      </c>
      <c r="E88" s="1">
        <v>3038.19</v>
      </c>
      <c r="F88" s="1">
        <v>46.16</v>
      </c>
      <c r="G88" s="1">
        <v>0</v>
      </c>
      <c r="H88" s="1">
        <v>13255.7</v>
      </c>
      <c r="I88" s="1">
        <v>0</v>
      </c>
      <c r="J88" s="1">
        <v>0</v>
      </c>
      <c r="K88" s="1">
        <v>2100.9699999999998</v>
      </c>
      <c r="L88" s="1">
        <v>46.16</v>
      </c>
      <c r="M88" s="1">
        <v>-0.03</v>
      </c>
      <c r="N88" s="1">
        <v>2147.1</v>
      </c>
      <c r="O88" s="1">
        <v>11108.6</v>
      </c>
      <c r="Q88" s="15">
        <f t="shared" si="3"/>
        <v>0</v>
      </c>
      <c r="R88" s="9">
        <f t="shared" si="4"/>
        <v>99</v>
      </c>
      <c r="S88" s="9">
        <v>1</v>
      </c>
      <c r="T88" s="9"/>
      <c r="U88" s="14" t="s">
        <v>534</v>
      </c>
      <c r="V88" s="26" t="s">
        <v>531</v>
      </c>
    </row>
    <row r="89" spans="1:22" ht="13.5" x14ac:dyDescent="0.3">
      <c r="A89" s="48">
        <f>VLOOKUP(B89,[1]Hoja1!$A$5:$S$309,19,FALSE)</f>
        <v>99</v>
      </c>
      <c r="B89" s="33" t="s">
        <v>156</v>
      </c>
      <c r="C89" s="44" t="s">
        <v>157</v>
      </c>
      <c r="D89" s="1">
        <v>10171.35</v>
      </c>
      <c r="E89" s="1">
        <v>3038.19</v>
      </c>
      <c r="F89" s="1">
        <v>46.16</v>
      </c>
      <c r="G89" s="1">
        <v>0</v>
      </c>
      <c r="H89" s="1">
        <v>13255.7</v>
      </c>
      <c r="I89" s="1">
        <v>0</v>
      </c>
      <c r="J89" s="1">
        <v>0</v>
      </c>
      <c r="K89" s="1">
        <v>2100.9699999999998</v>
      </c>
      <c r="L89" s="1">
        <v>46.16</v>
      </c>
      <c r="M89" s="1">
        <v>-0.03</v>
      </c>
      <c r="N89" s="1">
        <v>2147.1</v>
      </c>
      <c r="O89" s="1">
        <v>11108.6</v>
      </c>
      <c r="Q89" s="15">
        <f t="shared" si="3"/>
        <v>0</v>
      </c>
      <c r="R89" s="9">
        <f t="shared" si="4"/>
        <v>99</v>
      </c>
      <c r="S89" s="9">
        <v>1</v>
      </c>
      <c r="T89" s="9"/>
      <c r="U89" s="17" t="s">
        <v>154</v>
      </c>
      <c r="V89" s="22" t="s">
        <v>155</v>
      </c>
    </row>
    <row r="90" spans="1:22" ht="13.5" x14ac:dyDescent="0.3">
      <c r="A90" s="48">
        <f>VLOOKUP(B90,[1]Hoja1!$A$5:$S$309,19,FALSE)</f>
        <v>40</v>
      </c>
      <c r="B90" s="33" t="s">
        <v>158</v>
      </c>
      <c r="C90" s="44" t="s">
        <v>159</v>
      </c>
      <c r="D90" s="1">
        <v>3850.05</v>
      </c>
      <c r="E90" s="1">
        <v>1150</v>
      </c>
      <c r="F90" s="1">
        <v>7.11</v>
      </c>
      <c r="G90" s="1">
        <v>0</v>
      </c>
      <c r="H90" s="1">
        <v>5007.16</v>
      </c>
      <c r="I90" s="1">
        <v>0</v>
      </c>
      <c r="J90" s="1">
        <v>0</v>
      </c>
      <c r="K90" s="1">
        <v>416.88</v>
      </c>
      <c r="L90" s="1">
        <v>7.11</v>
      </c>
      <c r="M90" s="1">
        <v>-0.03</v>
      </c>
      <c r="N90" s="1">
        <v>423.96</v>
      </c>
      <c r="O90" s="1">
        <v>4583.2</v>
      </c>
      <c r="Q90" s="15">
        <f t="shared" si="3"/>
        <v>0</v>
      </c>
      <c r="R90" s="9">
        <f t="shared" si="4"/>
        <v>40</v>
      </c>
      <c r="S90" s="9"/>
      <c r="T90" s="9">
        <v>1</v>
      </c>
      <c r="U90" s="17" t="s">
        <v>156</v>
      </c>
      <c r="V90" s="22" t="s">
        <v>157</v>
      </c>
    </row>
    <row r="91" spans="1:22" ht="13.5" x14ac:dyDescent="0.3">
      <c r="A91" s="48">
        <f>VLOOKUP(B91,[1]Hoja1!$A$5:$S$309,19,FALSE)</f>
        <v>40</v>
      </c>
      <c r="B91" s="33" t="s">
        <v>160</v>
      </c>
      <c r="C91" s="44" t="s">
        <v>161</v>
      </c>
      <c r="D91" s="1">
        <v>3850.05</v>
      </c>
      <c r="E91" s="1">
        <v>1150</v>
      </c>
      <c r="F91" s="1">
        <v>7.11</v>
      </c>
      <c r="G91" s="1">
        <v>0</v>
      </c>
      <c r="H91" s="1">
        <v>5007.16</v>
      </c>
      <c r="I91" s="1">
        <v>0</v>
      </c>
      <c r="J91" s="1">
        <v>0</v>
      </c>
      <c r="K91" s="1">
        <v>416.88</v>
      </c>
      <c r="L91" s="1">
        <v>7.11</v>
      </c>
      <c r="M91" s="1">
        <v>-0.03</v>
      </c>
      <c r="N91" s="1">
        <v>423.96</v>
      </c>
      <c r="O91" s="1">
        <v>4583.2</v>
      </c>
      <c r="Q91" s="15">
        <f t="shared" si="3"/>
        <v>0</v>
      </c>
      <c r="R91" s="9">
        <f t="shared" si="4"/>
        <v>40</v>
      </c>
      <c r="S91" s="9"/>
      <c r="T91" s="9">
        <v>1</v>
      </c>
      <c r="U91" s="17" t="s">
        <v>158</v>
      </c>
      <c r="V91" s="22" t="s">
        <v>159</v>
      </c>
    </row>
    <row r="92" spans="1:22" ht="13.5" x14ac:dyDescent="0.3">
      <c r="A92" s="48">
        <f>VLOOKUP(B92,[1]Hoja1!$A$5:$S$309,19,FALSE)</f>
        <v>40</v>
      </c>
      <c r="B92" s="33" t="s">
        <v>162</v>
      </c>
      <c r="C92" s="44" t="s">
        <v>163</v>
      </c>
      <c r="D92" s="1">
        <v>3850.05</v>
      </c>
      <c r="E92" s="1">
        <v>1150</v>
      </c>
      <c r="F92" s="1">
        <v>7.11</v>
      </c>
      <c r="G92" s="1">
        <v>0</v>
      </c>
      <c r="H92" s="1">
        <v>5007.16</v>
      </c>
      <c r="I92" s="1">
        <v>0</v>
      </c>
      <c r="J92" s="1">
        <v>0</v>
      </c>
      <c r="K92" s="1">
        <v>416.88</v>
      </c>
      <c r="L92" s="1">
        <v>7.11</v>
      </c>
      <c r="M92" s="1">
        <v>-0.03</v>
      </c>
      <c r="N92" s="1">
        <v>423.96</v>
      </c>
      <c r="O92" s="1">
        <v>4583.2</v>
      </c>
      <c r="Q92" s="15">
        <f t="shared" si="3"/>
        <v>0</v>
      </c>
      <c r="R92" s="9">
        <f t="shared" si="4"/>
        <v>40</v>
      </c>
      <c r="S92" s="9"/>
      <c r="T92" s="9">
        <v>1</v>
      </c>
      <c r="U92" s="17" t="s">
        <v>160</v>
      </c>
      <c r="V92" s="22" t="s">
        <v>161</v>
      </c>
    </row>
    <row r="93" spans="1:22" ht="13.5" x14ac:dyDescent="0.3">
      <c r="A93" s="48">
        <f>VLOOKUP(B93,[1]Hoja1!$A$5:$S$309,19,FALSE)</f>
        <v>40</v>
      </c>
      <c r="B93" s="33" t="s">
        <v>164</v>
      </c>
      <c r="C93" s="44" t="s">
        <v>165</v>
      </c>
      <c r="D93" s="1">
        <v>3850.05</v>
      </c>
      <c r="E93" s="1">
        <v>1150</v>
      </c>
      <c r="F93" s="1">
        <v>7.11</v>
      </c>
      <c r="G93" s="1">
        <v>0</v>
      </c>
      <c r="H93" s="1">
        <v>5007.16</v>
      </c>
      <c r="I93" s="1">
        <v>0</v>
      </c>
      <c r="J93" s="1">
        <v>0</v>
      </c>
      <c r="K93" s="1">
        <v>416.88</v>
      </c>
      <c r="L93" s="1">
        <v>7.11</v>
      </c>
      <c r="M93" s="1">
        <v>-0.03</v>
      </c>
      <c r="N93" s="1">
        <v>423.96</v>
      </c>
      <c r="O93" s="1">
        <v>4583.2</v>
      </c>
      <c r="Q93" s="15">
        <f t="shared" si="3"/>
        <v>0</v>
      </c>
      <c r="R93" s="9">
        <f t="shared" si="4"/>
        <v>40</v>
      </c>
      <c r="S93" s="9"/>
      <c r="T93" s="9">
        <v>1</v>
      </c>
      <c r="U93" s="17" t="s">
        <v>162</v>
      </c>
      <c r="V93" s="22" t="s">
        <v>163</v>
      </c>
    </row>
    <row r="94" spans="1:22" ht="13.5" x14ac:dyDescent="0.3">
      <c r="A94" s="48">
        <f>VLOOKUP(B94,[1]Hoja1!$A$5:$S$309,19,FALSE)</f>
        <v>40</v>
      </c>
      <c r="B94" s="33" t="s">
        <v>166</v>
      </c>
      <c r="C94" s="44" t="s">
        <v>167</v>
      </c>
      <c r="D94" s="1">
        <v>10171.35</v>
      </c>
      <c r="E94" s="1">
        <v>3038.19</v>
      </c>
      <c r="F94" s="1">
        <v>46.16</v>
      </c>
      <c r="G94" s="1">
        <v>0</v>
      </c>
      <c r="H94" s="1">
        <v>13255.7</v>
      </c>
      <c r="I94" s="1">
        <v>0</v>
      </c>
      <c r="J94" s="1">
        <v>0</v>
      </c>
      <c r="K94" s="1">
        <v>2100.9699999999998</v>
      </c>
      <c r="L94" s="1">
        <v>46.16</v>
      </c>
      <c r="M94" s="1">
        <v>-0.03</v>
      </c>
      <c r="N94" s="1">
        <v>2147.1</v>
      </c>
      <c r="O94" s="1">
        <v>11108.6</v>
      </c>
      <c r="Q94" s="15">
        <f t="shared" si="3"/>
        <v>0</v>
      </c>
      <c r="R94" s="9">
        <f t="shared" si="4"/>
        <v>40</v>
      </c>
      <c r="S94" s="9"/>
      <c r="T94" s="9">
        <v>1</v>
      </c>
      <c r="U94" s="17" t="s">
        <v>164</v>
      </c>
      <c r="V94" s="22" t="s">
        <v>165</v>
      </c>
    </row>
    <row r="95" spans="1:22" ht="13.5" x14ac:dyDescent="0.3">
      <c r="A95" s="48">
        <f>VLOOKUP(B95,[1]Hoja1!$A$5:$S$309,19,FALSE)</f>
        <v>40</v>
      </c>
      <c r="B95" s="33" t="s">
        <v>168</v>
      </c>
      <c r="C95" s="44" t="s">
        <v>169</v>
      </c>
      <c r="D95" s="1">
        <v>10171.35</v>
      </c>
      <c r="E95" s="1">
        <v>3038.19</v>
      </c>
      <c r="F95" s="1">
        <v>46.16</v>
      </c>
      <c r="G95" s="1">
        <v>0</v>
      </c>
      <c r="H95" s="1">
        <v>13255.7</v>
      </c>
      <c r="I95" s="1">
        <v>0</v>
      </c>
      <c r="J95" s="1">
        <v>0</v>
      </c>
      <c r="K95" s="1">
        <v>2100.9699999999998</v>
      </c>
      <c r="L95" s="1">
        <v>46.16</v>
      </c>
      <c r="M95" s="1">
        <v>-0.03</v>
      </c>
      <c r="N95" s="1">
        <v>2147.1</v>
      </c>
      <c r="O95" s="1">
        <v>11108.6</v>
      </c>
      <c r="Q95" s="15">
        <f t="shared" si="3"/>
        <v>0</v>
      </c>
      <c r="R95" s="9">
        <f t="shared" si="4"/>
        <v>40</v>
      </c>
      <c r="S95" s="9"/>
      <c r="T95" s="9">
        <v>1</v>
      </c>
      <c r="U95" s="17" t="s">
        <v>166</v>
      </c>
      <c r="V95" s="22" t="s">
        <v>167</v>
      </c>
    </row>
    <row r="96" spans="1:22" ht="13.5" x14ac:dyDescent="0.3">
      <c r="A96" s="48">
        <f>VLOOKUP(B96,[1]Hoja1!$A$5:$S$309,19,FALSE)</f>
        <v>40</v>
      </c>
      <c r="B96" s="33" t="s">
        <v>170</v>
      </c>
      <c r="C96" s="44" t="s">
        <v>171</v>
      </c>
      <c r="D96" s="1">
        <v>3850.05</v>
      </c>
      <c r="E96" s="1">
        <v>1150</v>
      </c>
      <c r="F96" s="1">
        <v>7.11</v>
      </c>
      <c r="G96" s="1">
        <v>0</v>
      </c>
      <c r="H96" s="1">
        <v>5007.16</v>
      </c>
      <c r="I96" s="1">
        <v>0</v>
      </c>
      <c r="J96" s="1">
        <v>0</v>
      </c>
      <c r="K96" s="1">
        <v>416.88</v>
      </c>
      <c r="L96" s="1">
        <v>7.11</v>
      </c>
      <c r="M96" s="1">
        <v>-0.03</v>
      </c>
      <c r="N96" s="1">
        <v>423.96</v>
      </c>
      <c r="O96" s="1">
        <v>4583.2</v>
      </c>
      <c r="Q96" s="15">
        <f t="shared" si="3"/>
        <v>0</v>
      </c>
      <c r="R96" s="9">
        <f t="shared" si="4"/>
        <v>40</v>
      </c>
      <c r="S96" s="9"/>
      <c r="T96" s="9">
        <v>1</v>
      </c>
      <c r="U96" s="17" t="s">
        <v>168</v>
      </c>
      <c r="V96" s="22" t="s">
        <v>169</v>
      </c>
    </row>
    <row r="97" spans="1:22" ht="13.5" x14ac:dyDescent="0.3">
      <c r="A97" s="48">
        <f>VLOOKUP(B97,[1]Hoja1!$A$5:$S$309,19,FALSE)</f>
        <v>99</v>
      </c>
      <c r="B97" s="33" t="s">
        <v>172</v>
      </c>
      <c r="C97" s="44" t="s">
        <v>173</v>
      </c>
      <c r="D97" s="1">
        <v>10171.35</v>
      </c>
      <c r="E97" s="1">
        <v>3038.19</v>
      </c>
      <c r="F97" s="1">
        <v>46.16</v>
      </c>
      <c r="G97" s="1">
        <v>0</v>
      </c>
      <c r="H97" s="1">
        <v>13255.7</v>
      </c>
      <c r="I97" s="1">
        <v>0</v>
      </c>
      <c r="J97" s="1">
        <v>0</v>
      </c>
      <c r="K97" s="1">
        <v>2100.9699999999998</v>
      </c>
      <c r="L97" s="1">
        <v>46.16</v>
      </c>
      <c r="M97" s="1">
        <v>0.17</v>
      </c>
      <c r="N97" s="1">
        <v>2147.3000000000002</v>
      </c>
      <c r="O97" s="1">
        <v>11108.4</v>
      </c>
      <c r="Q97" s="15">
        <f t="shared" si="3"/>
        <v>0</v>
      </c>
      <c r="R97" s="9">
        <f t="shared" si="4"/>
        <v>99</v>
      </c>
      <c r="S97" s="9">
        <v>1</v>
      </c>
      <c r="T97" s="9"/>
      <c r="U97" s="17" t="s">
        <v>170</v>
      </c>
      <c r="V97" s="22" t="s">
        <v>171</v>
      </c>
    </row>
    <row r="98" spans="1:22" ht="13.5" x14ac:dyDescent="0.3">
      <c r="A98" s="48">
        <f>VLOOKUP(B98,[1]Hoja1!$A$5:$S$309,19,FALSE)</f>
        <v>99</v>
      </c>
      <c r="B98" s="33" t="s">
        <v>174</v>
      </c>
      <c r="C98" s="44" t="s">
        <v>175</v>
      </c>
      <c r="D98" s="1">
        <v>3850.05</v>
      </c>
      <c r="E98" s="1">
        <v>1150</v>
      </c>
      <c r="F98" s="1">
        <v>7.11</v>
      </c>
      <c r="G98" s="1">
        <v>0</v>
      </c>
      <c r="H98" s="1">
        <v>5007.16</v>
      </c>
      <c r="I98" s="1">
        <v>0</v>
      </c>
      <c r="J98" s="1">
        <v>0</v>
      </c>
      <c r="K98" s="1">
        <v>416.88</v>
      </c>
      <c r="L98" s="1">
        <v>7.11</v>
      </c>
      <c r="M98" s="1">
        <v>-0.03</v>
      </c>
      <c r="N98" s="1">
        <v>423.96</v>
      </c>
      <c r="O98" s="1">
        <v>4583.2</v>
      </c>
      <c r="Q98" s="15">
        <f t="shared" si="3"/>
        <v>0</v>
      </c>
      <c r="R98" s="9">
        <f t="shared" si="4"/>
        <v>99</v>
      </c>
      <c r="S98" s="9">
        <v>1</v>
      </c>
      <c r="T98" s="9"/>
      <c r="U98" s="17" t="s">
        <v>172</v>
      </c>
      <c r="V98" s="22" t="s">
        <v>173</v>
      </c>
    </row>
    <row r="99" spans="1:22" ht="13.5" x14ac:dyDescent="0.3">
      <c r="A99" s="48">
        <f>VLOOKUP(B99,[1]Hoja1!$A$5:$S$309,19,FALSE)</f>
        <v>40</v>
      </c>
      <c r="B99" s="33" t="s">
        <v>176</v>
      </c>
      <c r="C99" s="44" t="s">
        <v>177</v>
      </c>
      <c r="D99" s="1">
        <v>3850.05</v>
      </c>
      <c r="E99" s="1">
        <v>1150</v>
      </c>
      <c r="F99" s="1">
        <v>7.11</v>
      </c>
      <c r="G99" s="1">
        <v>0</v>
      </c>
      <c r="H99" s="1">
        <v>5007.16</v>
      </c>
      <c r="I99" s="1">
        <v>0</v>
      </c>
      <c r="J99" s="1">
        <v>0</v>
      </c>
      <c r="K99" s="1">
        <v>416.88</v>
      </c>
      <c r="L99" s="1">
        <v>7.11</v>
      </c>
      <c r="M99" s="1">
        <v>-0.03</v>
      </c>
      <c r="N99" s="1">
        <v>423.96</v>
      </c>
      <c r="O99" s="1">
        <v>4583.2</v>
      </c>
      <c r="Q99" s="15">
        <f t="shared" si="3"/>
        <v>0</v>
      </c>
      <c r="R99" s="9">
        <f t="shared" si="4"/>
        <v>40</v>
      </c>
      <c r="S99" s="9"/>
      <c r="T99" s="9">
        <v>1</v>
      </c>
      <c r="U99" s="17" t="s">
        <v>174</v>
      </c>
      <c r="V99" s="22" t="s">
        <v>175</v>
      </c>
    </row>
    <row r="100" spans="1:22" ht="13.5" x14ac:dyDescent="0.3">
      <c r="A100" s="48">
        <f>VLOOKUP(B100,[1]Hoja1!$A$5:$S$309,19,FALSE)</f>
        <v>99</v>
      </c>
      <c r="B100" s="33" t="s">
        <v>178</v>
      </c>
      <c r="C100" s="44" t="s">
        <v>179</v>
      </c>
      <c r="D100" s="1">
        <v>10171.35</v>
      </c>
      <c r="E100" s="1">
        <v>3038.19</v>
      </c>
      <c r="F100" s="1">
        <v>46.16</v>
      </c>
      <c r="G100" s="1">
        <v>0</v>
      </c>
      <c r="H100" s="1">
        <v>13255.7</v>
      </c>
      <c r="I100" s="1">
        <v>0</v>
      </c>
      <c r="J100" s="1">
        <v>0</v>
      </c>
      <c r="K100" s="1">
        <v>2100.9699999999998</v>
      </c>
      <c r="L100" s="1">
        <v>46.16</v>
      </c>
      <c r="M100" s="1">
        <v>-0.03</v>
      </c>
      <c r="N100" s="1">
        <v>2147.1</v>
      </c>
      <c r="O100" s="1">
        <v>11108.6</v>
      </c>
      <c r="Q100" s="15">
        <f t="shared" si="3"/>
        <v>0</v>
      </c>
      <c r="R100" s="9">
        <f t="shared" si="4"/>
        <v>99</v>
      </c>
      <c r="S100" s="9">
        <v>1</v>
      </c>
      <c r="T100" s="9"/>
      <c r="U100" s="17" t="s">
        <v>176</v>
      </c>
      <c r="V100" s="22" t="s">
        <v>177</v>
      </c>
    </row>
    <row r="101" spans="1:22" ht="13.5" x14ac:dyDescent="0.3">
      <c r="A101" s="48">
        <f>VLOOKUP(B101,[1]Hoja1!$A$5:$S$309,19,FALSE)</f>
        <v>40</v>
      </c>
      <c r="B101" s="33" t="s">
        <v>180</v>
      </c>
      <c r="C101" s="44" t="s">
        <v>181</v>
      </c>
      <c r="D101" s="1">
        <v>10171.35</v>
      </c>
      <c r="E101" s="1">
        <v>3038.19</v>
      </c>
      <c r="F101" s="1">
        <v>46.16</v>
      </c>
      <c r="G101" s="1">
        <v>0</v>
      </c>
      <c r="H101" s="1">
        <v>13255.7</v>
      </c>
      <c r="I101" s="1">
        <v>0</v>
      </c>
      <c r="J101" s="1">
        <v>0</v>
      </c>
      <c r="K101" s="1">
        <v>2100.9699999999998</v>
      </c>
      <c r="L101" s="1">
        <v>46.16</v>
      </c>
      <c r="M101" s="1">
        <v>-0.03</v>
      </c>
      <c r="N101" s="1">
        <v>2147.1</v>
      </c>
      <c r="O101" s="1">
        <v>11108.6</v>
      </c>
      <c r="Q101" s="15">
        <f t="shared" si="3"/>
        <v>0</v>
      </c>
      <c r="R101" s="9">
        <f t="shared" si="4"/>
        <v>40</v>
      </c>
      <c r="S101" s="9"/>
      <c r="T101" s="9">
        <v>1</v>
      </c>
      <c r="U101" s="17" t="s">
        <v>178</v>
      </c>
      <c r="V101" s="22" t="s">
        <v>179</v>
      </c>
    </row>
    <row r="102" spans="1:22" ht="13.5" x14ac:dyDescent="0.3">
      <c r="A102" s="48">
        <f>VLOOKUP(B102,[1]Hoja1!$A$5:$S$309,19,FALSE)</f>
        <v>99</v>
      </c>
      <c r="B102" s="33" t="s">
        <v>182</v>
      </c>
      <c r="C102" s="44" t="s">
        <v>183</v>
      </c>
      <c r="D102" s="1">
        <v>10171.35</v>
      </c>
      <c r="E102" s="1">
        <v>3038.19</v>
      </c>
      <c r="F102" s="1">
        <v>46.16</v>
      </c>
      <c r="G102" s="1">
        <v>0</v>
      </c>
      <c r="H102" s="1">
        <v>13255.7</v>
      </c>
      <c r="I102" s="1">
        <v>0</v>
      </c>
      <c r="J102" s="1">
        <v>0</v>
      </c>
      <c r="K102" s="1">
        <v>2100.9699999999998</v>
      </c>
      <c r="L102" s="1">
        <v>46.16</v>
      </c>
      <c r="M102" s="1">
        <v>-0.03</v>
      </c>
      <c r="N102" s="1">
        <v>2147.1</v>
      </c>
      <c r="O102" s="1">
        <v>11108.6</v>
      </c>
      <c r="Q102" s="15">
        <f t="shared" si="3"/>
        <v>0</v>
      </c>
      <c r="R102" s="9">
        <f t="shared" si="4"/>
        <v>99</v>
      </c>
      <c r="S102" s="9">
        <v>1</v>
      </c>
      <c r="T102" s="9"/>
      <c r="U102" s="17" t="s">
        <v>180</v>
      </c>
      <c r="V102" s="22" t="s">
        <v>181</v>
      </c>
    </row>
    <row r="103" spans="1:22" ht="13.5" x14ac:dyDescent="0.3">
      <c r="A103" s="48">
        <f>VLOOKUP(B103,[1]Hoja1!$A$5:$S$309,19,FALSE)</f>
        <v>99</v>
      </c>
      <c r="B103" s="33" t="s">
        <v>184</v>
      </c>
      <c r="C103" s="44" t="s">
        <v>185</v>
      </c>
      <c r="D103" s="1">
        <v>3850.05</v>
      </c>
      <c r="E103" s="1">
        <v>1150</v>
      </c>
      <c r="F103" s="1">
        <v>7.11</v>
      </c>
      <c r="G103" s="1">
        <v>0</v>
      </c>
      <c r="H103" s="1">
        <v>5007.16</v>
      </c>
      <c r="I103" s="1">
        <v>0</v>
      </c>
      <c r="J103" s="1">
        <v>0</v>
      </c>
      <c r="K103" s="1">
        <v>416.88</v>
      </c>
      <c r="L103" s="1">
        <v>7.11</v>
      </c>
      <c r="M103" s="1">
        <v>-0.03</v>
      </c>
      <c r="N103" s="1">
        <v>423.96</v>
      </c>
      <c r="O103" s="1">
        <v>4583.2</v>
      </c>
      <c r="Q103" s="15">
        <f t="shared" si="3"/>
        <v>0</v>
      </c>
      <c r="R103" s="9">
        <f t="shared" si="4"/>
        <v>99</v>
      </c>
      <c r="S103" s="9">
        <v>1</v>
      </c>
      <c r="T103" s="9"/>
      <c r="U103" s="17" t="s">
        <v>182</v>
      </c>
      <c r="V103" s="22" t="s">
        <v>183</v>
      </c>
    </row>
    <row r="104" spans="1:22" ht="13.5" x14ac:dyDescent="0.3">
      <c r="A104" s="48">
        <f>VLOOKUP(B104,[1]Hoja1!$A$5:$S$309,19,FALSE)</f>
        <v>40</v>
      </c>
      <c r="B104" s="33" t="s">
        <v>186</v>
      </c>
      <c r="C104" s="44" t="s">
        <v>187</v>
      </c>
      <c r="D104" s="1">
        <v>10171.35</v>
      </c>
      <c r="E104" s="1">
        <v>3038.19</v>
      </c>
      <c r="F104" s="1">
        <v>46.16</v>
      </c>
      <c r="G104" s="1">
        <v>0</v>
      </c>
      <c r="H104" s="1">
        <v>13255.7</v>
      </c>
      <c r="I104" s="1">
        <v>0</v>
      </c>
      <c r="J104" s="1">
        <v>0</v>
      </c>
      <c r="K104" s="1">
        <v>2100.9699999999998</v>
      </c>
      <c r="L104" s="1">
        <v>46.16</v>
      </c>
      <c r="M104" s="1">
        <v>-0.03</v>
      </c>
      <c r="N104" s="1">
        <v>2147.1</v>
      </c>
      <c r="O104" s="1">
        <v>11108.6</v>
      </c>
      <c r="Q104" s="15">
        <f t="shared" si="3"/>
        <v>0</v>
      </c>
      <c r="R104" s="9">
        <f t="shared" si="4"/>
        <v>40</v>
      </c>
      <c r="S104" s="9"/>
      <c r="T104" s="9">
        <v>1</v>
      </c>
      <c r="U104" s="17" t="s">
        <v>184</v>
      </c>
      <c r="V104" s="22" t="s">
        <v>185</v>
      </c>
    </row>
    <row r="105" spans="1:22" s="4" customFormat="1" ht="13.5" x14ac:dyDescent="0.3">
      <c r="A105" s="48"/>
      <c r="B105" s="43" t="s">
        <v>20</v>
      </c>
      <c r="C105" s="46">
        <v>21</v>
      </c>
      <c r="D105" s="4" t="s">
        <v>21</v>
      </c>
      <c r="E105" s="4" t="s">
        <v>21</v>
      </c>
      <c r="F105" s="4" t="s">
        <v>21</v>
      </c>
      <c r="G105" s="4" t="s">
        <v>21</v>
      </c>
      <c r="H105" s="4" t="s">
        <v>21</v>
      </c>
      <c r="I105" s="4" t="s">
        <v>21</v>
      </c>
      <c r="J105" s="4" t="s">
        <v>21</v>
      </c>
      <c r="K105" s="4" t="s">
        <v>21</v>
      </c>
      <c r="L105" s="4" t="s">
        <v>21</v>
      </c>
      <c r="M105" s="4" t="s">
        <v>21</v>
      </c>
      <c r="N105" s="4" t="s">
        <v>21</v>
      </c>
      <c r="O105" s="4" t="s">
        <v>21</v>
      </c>
      <c r="Q105" s="36" t="s">
        <v>21</v>
      </c>
      <c r="R105" s="9"/>
      <c r="S105" s="34">
        <v>10</v>
      </c>
      <c r="T105" s="34">
        <v>11</v>
      </c>
      <c r="U105" s="17" t="s">
        <v>186</v>
      </c>
      <c r="V105" s="22" t="s">
        <v>187</v>
      </c>
    </row>
    <row r="106" spans="1:22" ht="13.5" x14ac:dyDescent="0.3">
      <c r="A106" s="48"/>
      <c r="B106" s="33"/>
      <c r="C106" s="44"/>
      <c r="D106" s="8">
        <v>163027.95000000001</v>
      </c>
      <c r="E106" s="8">
        <v>48696.47</v>
      </c>
      <c r="F106" s="8">
        <v>656.96</v>
      </c>
      <c r="G106" s="8">
        <v>0</v>
      </c>
      <c r="H106" s="8">
        <v>212381.38</v>
      </c>
      <c r="I106" s="8">
        <v>0</v>
      </c>
      <c r="J106" s="8">
        <v>0</v>
      </c>
      <c r="K106" s="8">
        <v>30647.65</v>
      </c>
      <c r="L106" s="8">
        <v>656.96</v>
      </c>
      <c r="M106" s="8">
        <v>-0.03</v>
      </c>
      <c r="N106" s="8">
        <v>31304.58</v>
      </c>
      <c r="O106" s="8">
        <v>181076.8</v>
      </c>
      <c r="Q106" s="37">
        <f t="shared" si="3"/>
        <v>0</v>
      </c>
      <c r="R106" s="9"/>
      <c r="S106" s="9"/>
      <c r="T106" s="9"/>
      <c r="U106" s="18" t="s">
        <v>20</v>
      </c>
      <c r="V106" s="20">
        <v>21</v>
      </c>
    </row>
    <row r="107" spans="1:22" ht="11.25" x14ac:dyDescent="0.2">
      <c r="A107" s="48"/>
      <c r="B107" s="33"/>
      <c r="C107" s="44"/>
      <c r="Q107" s="15"/>
      <c r="R107" s="9"/>
      <c r="S107" s="9"/>
      <c r="T107" s="9"/>
    </row>
    <row r="108" spans="1:22" ht="13.5" x14ac:dyDescent="0.3">
      <c r="A108" s="48"/>
      <c r="B108" s="45" t="s">
        <v>188</v>
      </c>
      <c r="C108" s="44"/>
      <c r="Q108" s="15"/>
      <c r="R108" s="9"/>
      <c r="S108" s="9"/>
      <c r="T108" s="9"/>
      <c r="U108" s="16" t="s">
        <v>188</v>
      </c>
      <c r="V108" s="22"/>
    </row>
    <row r="109" spans="1:22" ht="13.5" x14ac:dyDescent="0.3">
      <c r="A109" s="48" t="str">
        <f>VLOOKUP(B109,[1]Hoja1!$A$5:$S$309,19,FALSE)</f>
        <v>40</v>
      </c>
      <c r="B109" s="33" t="s">
        <v>189</v>
      </c>
      <c r="C109" s="44" t="s">
        <v>190</v>
      </c>
      <c r="D109" s="1">
        <v>2695.05</v>
      </c>
      <c r="E109" s="1">
        <v>805</v>
      </c>
      <c r="F109" s="1">
        <v>0</v>
      </c>
      <c r="G109" s="1">
        <v>126.77</v>
      </c>
      <c r="H109" s="1">
        <v>3626.82</v>
      </c>
      <c r="I109" s="1">
        <v>-126.77</v>
      </c>
      <c r="J109" s="1">
        <v>243.82</v>
      </c>
      <c r="K109" s="1">
        <v>0</v>
      </c>
      <c r="L109" s="1">
        <v>0</v>
      </c>
      <c r="M109" s="1">
        <v>0</v>
      </c>
      <c r="N109" s="1">
        <v>243.82</v>
      </c>
      <c r="O109" s="1">
        <v>3383</v>
      </c>
      <c r="Q109" s="15">
        <f t="shared" si="3"/>
        <v>117.05</v>
      </c>
      <c r="R109" s="34" t="str">
        <f t="shared" si="4"/>
        <v>40</v>
      </c>
      <c r="S109" s="9"/>
      <c r="T109" s="9">
        <v>1</v>
      </c>
      <c r="U109" s="17" t="s">
        <v>189</v>
      </c>
      <c r="V109" s="22" t="s">
        <v>190</v>
      </c>
    </row>
    <row r="110" spans="1:22" ht="13.5" x14ac:dyDescent="0.3">
      <c r="A110" s="48">
        <f>VLOOKUP(B110,[1]Hoja1!$A$5:$S$309,19,FALSE)</f>
        <v>99</v>
      </c>
      <c r="B110" s="33" t="s">
        <v>191</v>
      </c>
      <c r="C110" s="44" t="s">
        <v>192</v>
      </c>
      <c r="D110" s="1">
        <v>10171.35</v>
      </c>
      <c r="E110" s="1">
        <v>3038.19</v>
      </c>
      <c r="F110" s="1">
        <v>46.16</v>
      </c>
      <c r="G110" s="1">
        <v>0</v>
      </c>
      <c r="H110" s="1">
        <v>13255.7</v>
      </c>
      <c r="I110" s="1">
        <v>0</v>
      </c>
      <c r="J110" s="1">
        <v>0</v>
      </c>
      <c r="K110" s="1">
        <v>2100.9699999999998</v>
      </c>
      <c r="L110" s="1">
        <v>46.16</v>
      </c>
      <c r="M110" s="1">
        <v>0.17</v>
      </c>
      <c r="N110" s="1">
        <v>2147.3000000000002</v>
      </c>
      <c r="O110" s="1">
        <v>11108.4</v>
      </c>
      <c r="Q110" s="15">
        <f t="shared" si="3"/>
        <v>0</v>
      </c>
      <c r="R110" s="34">
        <f t="shared" si="4"/>
        <v>99</v>
      </c>
      <c r="S110" s="9">
        <v>1</v>
      </c>
      <c r="T110" s="9"/>
      <c r="U110" s="17" t="s">
        <v>191</v>
      </c>
      <c r="V110" s="22" t="s">
        <v>192</v>
      </c>
    </row>
    <row r="111" spans="1:22" ht="13.5" x14ac:dyDescent="0.3">
      <c r="A111" s="48">
        <f>VLOOKUP(B111,[1]Hoja1!$A$5:$S$309,19,FALSE)</f>
        <v>40</v>
      </c>
      <c r="B111" s="33" t="s">
        <v>193</v>
      </c>
      <c r="C111" s="44" t="s">
        <v>194</v>
      </c>
      <c r="D111" s="1">
        <v>10171.35</v>
      </c>
      <c r="E111" s="1">
        <v>3038.19</v>
      </c>
      <c r="F111" s="1">
        <v>46.16</v>
      </c>
      <c r="G111" s="1">
        <v>0</v>
      </c>
      <c r="H111" s="1">
        <v>13255.7</v>
      </c>
      <c r="I111" s="1">
        <v>0</v>
      </c>
      <c r="J111" s="1">
        <v>0</v>
      </c>
      <c r="K111" s="1">
        <v>2100.9699999999998</v>
      </c>
      <c r="L111" s="1">
        <v>46.16</v>
      </c>
      <c r="M111" s="1">
        <v>-0.03</v>
      </c>
      <c r="N111" s="1">
        <v>2147.1</v>
      </c>
      <c r="O111" s="1">
        <v>11108.6</v>
      </c>
      <c r="Q111" s="15">
        <f t="shared" si="3"/>
        <v>0</v>
      </c>
      <c r="R111" s="34">
        <f t="shared" si="4"/>
        <v>40</v>
      </c>
      <c r="S111" s="9"/>
      <c r="T111" s="9">
        <v>1</v>
      </c>
      <c r="U111" s="17" t="s">
        <v>193</v>
      </c>
      <c r="V111" s="22" t="s">
        <v>194</v>
      </c>
    </row>
    <row r="112" spans="1:22" ht="13.5" x14ac:dyDescent="0.3">
      <c r="A112" s="48">
        <f>VLOOKUP(B112,[1]Hoja1!$A$5:$S$309,19,FALSE)</f>
        <v>99</v>
      </c>
      <c r="B112" s="33" t="s">
        <v>195</v>
      </c>
      <c r="C112" s="44" t="s">
        <v>196</v>
      </c>
      <c r="D112" s="1">
        <v>7823.25</v>
      </c>
      <c r="E112" s="1">
        <v>2336.8000000000002</v>
      </c>
      <c r="F112" s="1">
        <v>31.65</v>
      </c>
      <c r="G112" s="1">
        <v>0</v>
      </c>
      <c r="H112" s="1">
        <v>10191.700000000001</v>
      </c>
      <c r="I112" s="1">
        <v>0</v>
      </c>
      <c r="J112" s="1">
        <v>0</v>
      </c>
      <c r="K112" s="1">
        <v>1449.6</v>
      </c>
      <c r="L112" s="1">
        <v>31.65</v>
      </c>
      <c r="M112" s="1">
        <v>0.05</v>
      </c>
      <c r="N112" s="1">
        <v>1481.3</v>
      </c>
      <c r="O112" s="1">
        <v>8710.4</v>
      </c>
      <c r="Q112" s="15">
        <f t="shared" si="3"/>
        <v>0</v>
      </c>
      <c r="R112" s="34">
        <f t="shared" si="4"/>
        <v>99</v>
      </c>
      <c r="S112" s="9">
        <v>1</v>
      </c>
      <c r="T112" s="9"/>
      <c r="U112" s="17" t="s">
        <v>195</v>
      </c>
      <c r="V112" s="22" t="s">
        <v>196</v>
      </c>
    </row>
    <row r="113" spans="1:23" ht="13.5" x14ac:dyDescent="0.3">
      <c r="A113" s="48">
        <f>VLOOKUP(B113,[1]Hoja1!$A$5:$S$309,19,FALSE)</f>
        <v>40</v>
      </c>
      <c r="B113" s="33" t="s">
        <v>197</v>
      </c>
      <c r="C113" s="44" t="s">
        <v>198</v>
      </c>
      <c r="D113" s="1">
        <v>7823.25</v>
      </c>
      <c r="E113" s="1">
        <v>2336.8000000000002</v>
      </c>
      <c r="F113" s="1">
        <v>31.65</v>
      </c>
      <c r="G113" s="1">
        <v>0</v>
      </c>
      <c r="H113" s="1">
        <v>10191.700000000001</v>
      </c>
      <c r="I113" s="1">
        <v>0</v>
      </c>
      <c r="J113" s="1">
        <v>0</v>
      </c>
      <c r="K113" s="1">
        <v>1449.6</v>
      </c>
      <c r="L113" s="1">
        <v>31.65</v>
      </c>
      <c r="M113" s="1">
        <v>0.05</v>
      </c>
      <c r="N113" s="1">
        <v>1481.3</v>
      </c>
      <c r="O113" s="1">
        <v>8710.4</v>
      </c>
      <c r="Q113" s="15">
        <f t="shared" si="3"/>
        <v>0</v>
      </c>
      <c r="R113" s="34">
        <f t="shared" si="4"/>
        <v>40</v>
      </c>
      <c r="S113" s="9"/>
      <c r="T113" s="9">
        <v>1</v>
      </c>
      <c r="U113" s="17" t="s">
        <v>197</v>
      </c>
      <c r="V113" s="22" t="s">
        <v>198</v>
      </c>
    </row>
    <row r="114" spans="1:23" ht="13.5" x14ac:dyDescent="0.3">
      <c r="A114" s="48">
        <f>VLOOKUP(B114,[1]Hoja1!$A$5:$S$309,19,FALSE)</f>
        <v>99</v>
      </c>
      <c r="B114" s="33" t="s">
        <v>199</v>
      </c>
      <c r="C114" s="44" t="s">
        <v>200</v>
      </c>
      <c r="D114" s="1">
        <v>7823.25</v>
      </c>
      <c r="E114" s="1">
        <v>2336.8000000000002</v>
      </c>
      <c r="F114" s="1">
        <v>31.65</v>
      </c>
      <c r="G114" s="1">
        <v>0</v>
      </c>
      <c r="H114" s="1">
        <v>10191.700000000001</v>
      </c>
      <c r="I114" s="1">
        <v>0</v>
      </c>
      <c r="J114" s="1">
        <v>0</v>
      </c>
      <c r="K114" s="1">
        <v>1449.6</v>
      </c>
      <c r="L114" s="1">
        <v>31.65</v>
      </c>
      <c r="M114" s="1">
        <v>0.05</v>
      </c>
      <c r="N114" s="1">
        <v>1481.3</v>
      </c>
      <c r="O114" s="1">
        <v>8710.4</v>
      </c>
      <c r="Q114" s="15">
        <f t="shared" si="3"/>
        <v>0</v>
      </c>
      <c r="R114" s="34">
        <f t="shared" si="4"/>
        <v>99</v>
      </c>
      <c r="S114" s="9">
        <v>1</v>
      </c>
      <c r="T114" s="9"/>
      <c r="U114" s="17" t="s">
        <v>199</v>
      </c>
      <c r="V114" s="22" t="s">
        <v>200</v>
      </c>
    </row>
    <row r="115" spans="1:23" ht="13.5" x14ac:dyDescent="0.3">
      <c r="A115" s="48">
        <f>VLOOKUP(B115,[1]Hoja1!$A$5:$S$309,19,FALSE)</f>
        <v>40</v>
      </c>
      <c r="B115" s="33" t="s">
        <v>201</v>
      </c>
      <c r="C115" s="44" t="s">
        <v>202</v>
      </c>
      <c r="D115" s="1">
        <v>7823.25</v>
      </c>
      <c r="E115" s="1">
        <v>2336.8000000000002</v>
      </c>
      <c r="F115" s="1">
        <v>31.65</v>
      </c>
      <c r="G115" s="1">
        <v>0</v>
      </c>
      <c r="H115" s="1">
        <v>10191.700000000001</v>
      </c>
      <c r="I115" s="1">
        <v>0</v>
      </c>
      <c r="J115" s="1">
        <v>0</v>
      </c>
      <c r="K115" s="1">
        <v>1449.6</v>
      </c>
      <c r="L115" s="1">
        <v>31.65</v>
      </c>
      <c r="M115" s="1">
        <v>0.05</v>
      </c>
      <c r="N115" s="1">
        <v>1481.3</v>
      </c>
      <c r="O115" s="1">
        <v>8710.4</v>
      </c>
      <c r="Q115" s="15">
        <f t="shared" si="3"/>
        <v>0</v>
      </c>
      <c r="R115" s="34">
        <f t="shared" si="4"/>
        <v>40</v>
      </c>
      <c r="S115" s="9"/>
      <c r="T115" s="9">
        <v>1</v>
      </c>
      <c r="U115" s="17" t="s">
        <v>201</v>
      </c>
      <c r="V115" s="22" t="s">
        <v>202</v>
      </c>
    </row>
    <row r="116" spans="1:23" ht="13.5" x14ac:dyDescent="0.3">
      <c r="A116" s="48">
        <f>VLOOKUP(B116,[1]Hoja1!$A$5:$S$309,19,FALSE)</f>
        <v>99</v>
      </c>
      <c r="B116" s="33" t="s">
        <v>203</v>
      </c>
      <c r="C116" s="44" t="s">
        <v>204</v>
      </c>
      <c r="D116" s="1">
        <v>7823.25</v>
      </c>
      <c r="E116" s="1">
        <v>2336.8000000000002</v>
      </c>
      <c r="F116" s="1">
        <v>31.65</v>
      </c>
      <c r="G116" s="1">
        <v>0</v>
      </c>
      <c r="H116" s="1">
        <v>10191.700000000001</v>
      </c>
      <c r="I116" s="1">
        <v>0</v>
      </c>
      <c r="J116" s="1">
        <v>0</v>
      </c>
      <c r="K116" s="1">
        <v>1449.6</v>
      </c>
      <c r="L116" s="1">
        <v>31.65</v>
      </c>
      <c r="M116" s="1">
        <v>0.05</v>
      </c>
      <c r="N116" s="1">
        <v>1481.3</v>
      </c>
      <c r="O116" s="1">
        <v>8710.4</v>
      </c>
      <c r="Q116" s="15">
        <f t="shared" si="3"/>
        <v>0</v>
      </c>
      <c r="R116" s="34">
        <f t="shared" si="4"/>
        <v>99</v>
      </c>
      <c r="S116" s="9">
        <v>1</v>
      </c>
      <c r="T116" s="9"/>
      <c r="U116" s="17" t="s">
        <v>203</v>
      </c>
      <c r="V116" s="22" t="s">
        <v>204</v>
      </c>
    </row>
    <row r="117" spans="1:23" ht="13.5" x14ac:dyDescent="0.3">
      <c r="A117" s="48">
        <f>VLOOKUP(B117,[1]Hoja1!$A$5:$S$309,19,FALSE)</f>
        <v>40</v>
      </c>
      <c r="B117" s="33" t="s">
        <v>205</v>
      </c>
      <c r="C117" s="44" t="s">
        <v>206</v>
      </c>
      <c r="D117" s="1">
        <v>10171.35</v>
      </c>
      <c r="E117" s="1">
        <v>3038.19</v>
      </c>
      <c r="F117" s="1">
        <v>46.16</v>
      </c>
      <c r="G117" s="1">
        <v>0</v>
      </c>
      <c r="H117" s="1">
        <v>13255.7</v>
      </c>
      <c r="I117" s="1">
        <v>0</v>
      </c>
      <c r="J117" s="1">
        <v>0</v>
      </c>
      <c r="K117" s="1">
        <v>2100.9699999999998</v>
      </c>
      <c r="L117" s="1">
        <v>46.16</v>
      </c>
      <c r="M117" s="1">
        <v>0.17</v>
      </c>
      <c r="N117" s="1">
        <v>2147.3000000000002</v>
      </c>
      <c r="O117" s="1">
        <v>11108.4</v>
      </c>
      <c r="Q117" s="15">
        <f t="shared" si="3"/>
        <v>0</v>
      </c>
      <c r="R117" s="34">
        <f t="shared" si="4"/>
        <v>40</v>
      </c>
      <c r="S117" s="9"/>
      <c r="T117" s="9">
        <v>1</v>
      </c>
      <c r="U117" s="17" t="s">
        <v>205</v>
      </c>
      <c r="V117" s="22" t="s">
        <v>206</v>
      </c>
    </row>
    <row r="118" spans="1:23" ht="13.5" x14ac:dyDescent="0.3">
      <c r="A118" s="48">
        <f>VLOOKUP(B118,[1]Hoja1!$A$5:$S$309,19,FALSE)</f>
        <v>40</v>
      </c>
      <c r="B118" s="33" t="s">
        <v>207</v>
      </c>
      <c r="C118" s="44" t="s">
        <v>208</v>
      </c>
      <c r="D118" s="1">
        <v>10171.35</v>
      </c>
      <c r="E118" s="1">
        <v>3038.19</v>
      </c>
      <c r="F118" s="1">
        <v>46.16</v>
      </c>
      <c r="G118" s="1">
        <v>0</v>
      </c>
      <c r="H118" s="1">
        <v>13255.7</v>
      </c>
      <c r="I118" s="1">
        <v>0</v>
      </c>
      <c r="J118" s="1">
        <v>0</v>
      </c>
      <c r="K118" s="1">
        <v>2100.9699999999998</v>
      </c>
      <c r="L118" s="1">
        <v>46.16</v>
      </c>
      <c r="M118" s="1">
        <v>-0.03</v>
      </c>
      <c r="N118" s="1">
        <v>2147.1</v>
      </c>
      <c r="O118" s="1">
        <v>11108.6</v>
      </c>
      <c r="Q118" s="15">
        <f t="shared" si="3"/>
        <v>0</v>
      </c>
      <c r="R118" s="34">
        <f t="shared" si="4"/>
        <v>40</v>
      </c>
      <c r="S118" s="9"/>
      <c r="T118" s="9">
        <v>1</v>
      </c>
      <c r="U118" s="17" t="s">
        <v>207</v>
      </c>
      <c r="V118" s="22" t="s">
        <v>208</v>
      </c>
    </row>
    <row r="119" spans="1:23" ht="13.5" x14ac:dyDescent="0.3">
      <c r="A119" s="48">
        <f>VLOOKUP(B119,[1]Hoja1!$A$5:$S$309,19,FALSE)</f>
        <v>40</v>
      </c>
      <c r="B119" s="33" t="s">
        <v>209</v>
      </c>
      <c r="C119" s="44" t="s">
        <v>210</v>
      </c>
      <c r="D119" s="1">
        <v>10171.35</v>
      </c>
      <c r="E119" s="1">
        <v>3038.19</v>
      </c>
      <c r="F119" s="1">
        <v>46.16</v>
      </c>
      <c r="G119" s="1">
        <v>0</v>
      </c>
      <c r="H119" s="1">
        <v>13255.7</v>
      </c>
      <c r="I119" s="1">
        <v>0</v>
      </c>
      <c r="J119" s="1">
        <v>0</v>
      </c>
      <c r="K119" s="1">
        <v>2100.9699999999998</v>
      </c>
      <c r="L119" s="1">
        <v>46.16</v>
      </c>
      <c r="M119" s="1">
        <v>-0.03</v>
      </c>
      <c r="N119" s="1">
        <v>2147.1</v>
      </c>
      <c r="O119" s="1">
        <v>11108.6</v>
      </c>
      <c r="Q119" s="15">
        <f t="shared" si="3"/>
        <v>0</v>
      </c>
      <c r="R119" s="34">
        <f t="shared" si="4"/>
        <v>40</v>
      </c>
      <c r="S119" s="9"/>
      <c r="T119" s="9">
        <v>1</v>
      </c>
      <c r="U119" s="17" t="s">
        <v>209</v>
      </c>
      <c r="V119" s="22" t="s">
        <v>210</v>
      </c>
    </row>
    <row r="120" spans="1:23" ht="13.5" x14ac:dyDescent="0.3">
      <c r="A120" s="48">
        <f>VLOOKUP(B120,[1]Hoja1!$A$5:$S$309,19,FALSE)</f>
        <v>40</v>
      </c>
      <c r="B120" s="33" t="s">
        <v>211</v>
      </c>
      <c r="C120" s="44" t="s">
        <v>212</v>
      </c>
      <c r="D120" s="1">
        <v>7823.25</v>
      </c>
      <c r="E120" s="1">
        <v>2336.8000000000002</v>
      </c>
      <c r="F120" s="1">
        <v>31.65</v>
      </c>
      <c r="G120" s="1">
        <v>0</v>
      </c>
      <c r="H120" s="1">
        <v>10191.700000000001</v>
      </c>
      <c r="I120" s="1">
        <v>0</v>
      </c>
      <c r="J120" s="1">
        <v>0</v>
      </c>
      <c r="K120" s="1">
        <v>1449.6</v>
      </c>
      <c r="L120" s="1">
        <v>31.65</v>
      </c>
      <c r="M120" s="1">
        <v>0.05</v>
      </c>
      <c r="N120" s="1">
        <v>1481.3</v>
      </c>
      <c r="O120" s="1">
        <v>8710.4</v>
      </c>
      <c r="Q120" s="15">
        <f t="shared" si="3"/>
        <v>0</v>
      </c>
      <c r="R120" s="34">
        <f t="shared" si="4"/>
        <v>40</v>
      </c>
      <c r="S120" s="9"/>
      <c r="T120" s="9">
        <v>1</v>
      </c>
      <c r="U120" s="17" t="s">
        <v>211</v>
      </c>
      <c r="V120" s="22" t="s">
        <v>212</v>
      </c>
    </row>
    <row r="121" spans="1:23" ht="13.5" x14ac:dyDescent="0.3">
      <c r="A121" s="48">
        <f>VLOOKUP(B121,[1]Hoja1!$A$5:$S$309,19,FALSE)</f>
        <v>99</v>
      </c>
      <c r="B121" s="33" t="s">
        <v>213</v>
      </c>
      <c r="C121" s="44" t="s">
        <v>214</v>
      </c>
      <c r="D121" s="1">
        <v>7823.25</v>
      </c>
      <c r="E121" s="1">
        <v>2336.8000000000002</v>
      </c>
      <c r="F121" s="1">
        <v>31.65</v>
      </c>
      <c r="G121" s="1">
        <v>0</v>
      </c>
      <c r="H121" s="1">
        <v>10191.700000000001</v>
      </c>
      <c r="I121" s="1">
        <v>0</v>
      </c>
      <c r="J121" s="1">
        <v>0</v>
      </c>
      <c r="K121" s="1">
        <v>1449.6</v>
      </c>
      <c r="L121" s="1">
        <v>31.65</v>
      </c>
      <c r="M121" s="1">
        <v>0.05</v>
      </c>
      <c r="N121" s="1">
        <v>1481.3</v>
      </c>
      <c r="O121" s="1">
        <v>8710.4</v>
      </c>
      <c r="Q121" s="15">
        <f t="shared" si="3"/>
        <v>0</v>
      </c>
      <c r="R121" s="34">
        <f t="shared" si="4"/>
        <v>99</v>
      </c>
      <c r="S121" s="9">
        <v>1</v>
      </c>
      <c r="T121" s="9"/>
      <c r="U121" s="17" t="s">
        <v>213</v>
      </c>
      <c r="V121" s="22" t="s">
        <v>214</v>
      </c>
      <c r="W121" s="4"/>
    </row>
    <row r="122" spans="1:23" s="4" customFormat="1" ht="13.5" x14ac:dyDescent="0.3">
      <c r="A122" s="48"/>
      <c r="B122" s="43" t="s">
        <v>20</v>
      </c>
      <c r="C122" s="46">
        <v>13</v>
      </c>
      <c r="D122" s="4" t="s">
        <v>21</v>
      </c>
      <c r="E122" s="4" t="s">
        <v>21</v>
      </c>
      <c r="F122" s="4" t="s">
        <v>21</v>
      </c>
      <c r="G122" s="4" t="s">
        <v>21</v>
      </c>
      <c r="H122" s="4" t="s">
        <v>21</v>
      </c>
      <c r="I122" s="4" t="s">
        <v>21</v>
      </c>
      <c r="J122" s="4" t="s">
        <v>21</v>
      </c>
      <c r="K122" s="4" t="s">
        <v>21</v>
      </c>
      <c r="L122" s="4" t="s">
        <v>21</v>
      </c>
      <c r="M122" s="4" t="s">
        <v>21</v>
      </c>
      <c r="N122" s="4" t="s">
        <v>21</v>
      </c>
      <c r="O122" s="4" t="s">
        <v>21</v>
      </c>
      <c r="Q122" s="36" t="s">
        <v>21</v>
      </c>
      <c r="R122" s="9"/>
      <c r="S122" s="34">
        <v>5</v>
      </c>
      <c r="T122" s="34">
        <v>8</v>
      </c>
      <c r="U122" s="27"/>
      <c r="V122" s="27"/>
      <c r="W122" s="1"/>
    </row>
    <row r="123" spans="1:23" ht="13.5" x14ac:dyDescent="0.3">
      <c r="A123" s="48"/>
      <c r="B123" s="33"/>
      <c r="C123" s="44"/>
      <c r="D123" s="8">
        <v>108314.55</v>
      </c>
      <c r="E123" s="8">
        <v>32353.55</v>
      </c>
      <c r="F123" s="8">
        <v>452.35</v>
      </c>
      <c r="G123" s="8">
        <v>126.77</v>
      </c>
      <c r="H123" s="8">
        <v>141247.22</v>
      </c>
      <c r="I123" s="8">
        <v>-126.77</v>
      </c>
      <c r="J123" s="8">
        <v>243.82</v>
      </c>
      <c r="K123" s="8">
        <v>20652.05</v>
      </c>
      <c r="L123" s="8">
        <v>452.35</v>
      </c>
      <c r="M123" s="8">
        <v>0.6</v>
      </c>
      <c r="N123" s="8">
        <v>21348.82</v>
      </c>
      <c r="O123" s="8">
        <v>119898.4</v>
      </c>
      <c r="Q123" s="37">
        <f t="shared" si="3"/>
        <v>117.05</v>
      </c>
      <c r="R123" s="9"/>
      <c r="S123" s="9"/>
      <c r="T123" s="9"/>
      <c r="U123" s="18" t="s">
        <v>20</v>
      </c>
      <c r="V123" s="20">
        <v>13</v>
      </c>
    </row>
    <row r="124" spans="1:23" ht="11.25" x14ac:dyDescent="0.2">
      <c r="A124" s="48"/>
      <c r="B124" s="33"/>
      <c r="C124" s="44"/>
      <c r="Q124" s="15"/>
      <c r="R124" s="9"/>
      <c r="S124" s="9"/>
      <c r="T124" s="9"/>
    </row>
    <row r="125" spans="1:23" ht="13.5" x14ac:dyDescent="0.3">
      <c r="A125" s="48"/>
      <c r="B125" s="45" t="s">
        <v>215</v>
      </c>
      <c r="C125" s="44"/>
      <c r="Q125" s="15"/>
      <c r="R125" s="9"/>
      <c r="S125" s="9"/>
      <c r="T125" s="9"/>
      <c r="U125" s="16" t="s">
        <v>215</v>
      </c>
      <c r="V125" s="22"/>
    </row>
    <row r="126" spans="1:23" ht="13.5" x14ac:dyDescent="0.3">
      <c r="A126" s="48">
        <f>VLOOKUP(B126,[1]Hoja1!$A$5:$S$309,19,FALSE)</f>
        <v>99</v>
      </c>
      <c r="B126" s="33" t="s">
        <v>216</v>
      </c>
      <c r="C126" s="44" t="s">
        <v>217</v>
      </c>
      <c r="D126" s="1">
        <v>7823.25</v>
      </c>
      <c r="E126" s="1">
        <v>2336.8000000000002</v>
      </c>
      <c r="F126" s="1">
        <v>31.65</v>
      </c>
      <c r="G126" s="1">
        <v>0</v>
      </c>
      <c r="H126" s="1">
        <v>10191.700000000001</v>
      </c>
      <c r="I126" s="1">
        <v>0</v>
      </c>
      <c r="J126" s="1">
        <v>0</v>
      </c>
      <c r="K126" s="1">
        <v>1449.6</v>
      </c>
      <c r="L126" s="1">
        <v>31.65</v>
      </c>
      <c r="M126" s="1">
        <v>-0.15</v>
      </c>
      <c r="N126" s="1">
        <v>1481.1</v>
      </c>
      <c r="O126" s="1">
        <v>8710.6</v>
      </c>
      <c r="Q126" s="15">
        <f t="shared" si="3"/>
        <v>0</v>
      </c>
      <c r="R126" s="9">
        <f t="shared" si="4"/>
        <v>99</v>
      </c>
      <c r="S126" s="9">
        <v>1</v>
      </c>
      <c r="T126" s="9"/>
      <c r="U126" s="17" t="s">
        <v>216</v>
      </c>
      <c r="V126" s="22" t="s">
        <v>217</v>
      </c>
    </row>
    <row r="127" spans="1:23" ht="13.5" x14ac:dyDescent="0.3">
      <c r="A127" s="48">
        <f>VLOOKUP(B127,[1]Hoja1!$A$5:$S$309,19,FALSE)</f>
        <v>40</v>
      </c>
      <c r="B127" s="33" t="s">
        <v>218</v>
      </c>
      <c r="C127" s="44" t="s">
        <v>219</v>
      </c>
      <c r="D127" s="1">
        <v>7823.25</v>
      </c>
      <c r="E127" s="1">
        <v>2336.8000000000002</v>
      </c>
      <c r="F127" s="1">
        <v>31.65</v>
      </c>
      <c r="G127" s="1">
        <v>0</v>
      </c>
      <c r="H127" s="1">
        <v>10191.700000000001</v>
      </c>
      <c r="I127" s="1">
        <v>0</v>
      </c>
      <c r="J127" s="1">
        <v>0</v>
      </c>
      <c r="K127" s="1">
        <v>1449.6</v>
      </c>
      <c r="L127" s="1">
        <v>31.65</v>
      </c>
      <c r="M127" s="1">
        <v>-0.15</v>
      </c>
      <c r="N127" s="1">
        <v>1481.1</v>
      </c>
      <c r="O127" s="1">
        <v>8710.6</v>
      </c>
      <c r="Q127" s="15">
        <f t="shared" si="3"/>
        <v>0</v>
      </c>
      <c r="R127" s="9">
        <f t="shared" si="4"/>
        <v>40</v>
      </c>
      <c r="S127" s="9"/>
      <c r="T127" s="9">
        <v>1</v>
      </c>
      <c r="U127" s="17" t="s">
        <v>218</v>
      </c>
      <c r="V127" s="22" t="s">
        <v>219</v>
      </c>
    </row>
    <row r="128" spans="1:23" ht="13.5" x14ac:dyDescent="0.3">
      <c r="A128" s="48">
        <f>VLOOKUP(B128,[1]Hoja1!$A$5:$S$309,19,FALSE)</f>
        <v>40</v>
      </c>
      <c r="B128" s="33" t="s">
        <v>220</v>
      </c>
      <c r="C128" s="44" t="s">
        <v>221</v>
      </c>
      <c r="D128" s="1">
        <v>7823.25</v>
      </c>
      <c r="E128" s="1">
        <v>2336.8000000000002</v>
      </c>
      <c r="F128" s="1">
        <v>31.65</v>
      </c>
      <c r="G128" s="1">
        <v>0</v>
      </c>
      <c r="H128" s="1">
        <v>10191.700000000001</v>
      </c>
      <c r="I128" s="1">
        <v>0</v>
      </c>
      <c r="J128" s="1">
        <v>0</v>
      </c>
      <c r="K128" s="1">
        <v>1449.6</v>
      </c>
      <c r="L128" s="1">
        <v>31.65</v>
      </c>
      <c r="M128" s="1">
        <v>-0.15</v>
      </c>
      <c r="N128" s="1">
        <v>1481.1</v>
      </c>
      <c r="O128" s="1">
        <v>8710.6</v>
      </c>
      <c r="Q128" s="15">
        <f t="shared" si="3"/>
        <v>0</v>
      </c>
      <c r="R128" s="9">
        <f t="shared" si="4"/>
        <v>40</v>
      </c>
      <c r="S128" s="9"/>
      <c r="T128" s="9">
        <v>1</v>
      </c>
      <c r="U128" s="17" t="s">
        <v>220</v>
      </c>
      <c r="V128" s="22" t="s">
        <v>221</v>
      </c>
    </row>
    <row r="129" spans="1:23" ht="13.5" x14ac:dyDescent="0.3">
      <c r="A129" s="48">
        <f>VLOOKUP(B129,[1]Hoja1!$A$5:$S$309,19,FALSE)</f>
        <v>40</v>
      </c>
      <c r="B129" s="33" t="s">
        <v>222</v>
      </c>
      <c r="C129" s="44" t="s">
        <v>223</v>
      </c>
      <c r="D129" s="1">
        <v>7823.25</v>
      </c>
      <c r="E129" s="1">
        <v>2336.8000000000002</v>
      </c>
      <c r="F129" s="1">
        <v>31.65</v>
      </c>
      <c r="G129" s="1">
        <v>0</v>
      </c>
      <c r="H129" s="1">
        <v>10191.700000000001</v>
      </c>
      <c r="I129" s="1">
        <v>0</v>
      </c>
      <c r="J129" s="1">
        <v>0</v>
      </c>
      <c r="K129" s="1">
        <v>1449.6</v>
      </c>
      <c r="L129" s="1">
        <v>31.65</v>
      </c>
      <c r="M129" s="1">
        <v>0.05</v>
      </c>
      <c r="N129" s="1">
        <v>1481.3</v>
      </c>
      <c r="O129" s="1">
        <v>8710.4</v>
      </c>
      <c r="Q129" s="15">
        <f t="shared" si="3"/>
        <v>0</v>
      </c>
      <c r="R129" s="9">
        <f t="shared" si="4"/>
        <v>40</v>
      </c>
      <c r="S129" s="9"/>
      <c r="T129" s="9">
        <v>1</v>
      </c>
      <c r="U129" s="17" t="s">
        <v>222</v>
      </c>
      <c r="V129" s="22" t="s">
        <v>223</v>
      </c>
    </row>
    <row r="130" spans="1:23" ht="13.5" x14ac:dyDescent="0.3">
      <c r="A130" s="48">
        <f>VLOOKUP(B130,[1]Hoja1!$A$5:$S$309,19,FALSE)</f>
        <v>99</v>
      </c>
      <c r="B130" s="33" t="s">
        <v>224</v>
      </c>
      <c r="C130" s="44" t="s">
        <v>225</v>
      </c>
      <c r="D130" s="1">
        <v>10171.35</v>
      </c>
      <c r="E130" s="1">
        <v>3038.19</v>
      </c>
      <c r="F130" s="1">
        <v>46.16</v>
      </c>
      <c r="G130" s="1">
        <v>0</v>
      </c>
      <c r="H130" s="1">
        <v>13255.7</v>
      </c>
      <c r="I130" s="1">
        <v>0</v>
      </c>
      <c r="J130" s="1">
        <v>0</v>
      </c>
      <c r="K130" s="1">
        <v>2100.9699999999998</v>
      </c>
      <c r="L130" s="1">
        <v>46.16</v>
      </c>
      <c r="M130" s="1">
        <v>-0.03</v>
      </c>
      <c r="N130" s="1">
        <v>2147.1</v>
      </c>
      <c r="O130" s="1">
        <v>11108.6</v>
      </c>
      <c r="Q130" s="15">
        <f t="shared" si="3"/>
        <v>0</v>
      </c>
      <c r="R130" s="9">
        <f t="shared" si="4"/>
        <v>99</v>
      </c>
      <c r="S130" s="9">
        <v>1</v>
      </c>
      <c r="T130" s="9"/>
      <c r="U130" s="17" t="s">
        <v>224</v>
      </c>
      <c r="V130" s="25" t="s">
        <v>225</v>
      </c>
    </row>
    <row r="131" spans="1:23" ht="13.5" x14ac:dyDescent="0.3">
      <c r="A131" s="48">
        <f>VLOOKUP(B131,[1]Hoja1!$A$5:$S$309,19,FALSE)</f>
        <v>40</v>
      </c>
      <c r="B131" s="33" t="s">
        <v>226</v>
      </c>
      <c r="C131" s="44" t="s">
        <v>227</v>
      </c>
      <c r="D131" s="1">
        <v>10171.35</v>
      </c>
      <c r="E131" s="1">
        <v>3038.19</v>
      </c>
      <c r="F131" s="1">
        <v>46.16</v>
      </c>
      <c r="G131" s="1">
        <v>0</v>
      </c>
      <c r="H131" s="1">
        <v>13255.7</v>
      </c>
      <c r="I131" s="1">
        <v>0</v>
      </c>
      <c r="J131" s="1">
        <v>0</v>
      </c>
      <c r="K131" s="1">
        <v>2100.9699999999998</v>
      </c>
      <c r="L131" s="1">
        <v>46.16</v>
      </c>
      <c r="M131" s="1">
        <v>0.17</v>
      </c>
      <c r="N131" s="1">
        <v>2147.3000000000002</v>
      </c>
      <c r="O131" s="1">
        <v>11108.4</v>
      </c>
      <c r="Q131" s="15">
        <f t="shared" si="3"/>
        <v>0</v>
      </c>
      <c r="R131" s="9">
        <f t="shared" si="4"/>
        <v>40</v>
      </c>
      <c r="S131" s="9"/>
      <c r="T131" s="9">
        <v>1</v>
      </c>
      <c r="U131" s="17" t="s">
        <v>226</v>
      </c>
      <c r="V131" s="22" t="s">
        <v>227</v>
      </c>
    </row>
    <row r="132" spans="1:23" s="4" customFormat="1" ht="13.5" x14ac:dyDescent="0.3">
      <c r="A132" s="48"/>
      <c r="B132" s="43" t="s">
        <v>20</v>
      </c>
      <c r="C132" s="46">
        <v>6</v>
      </c>
      <c r="D132" s="4" t="s">
        <v>21</v>
      </c>
      <c r="E132" s="4" t="s">
        <v>21</v>
      </c>
      <c r="F132" s="4" t="s">
        <v>21</v>
      </c>
      <c r="G132" s="4" t="s">
        <v>21</v>
      </c>
      <c r="H132" s="4" t="s">
        <v>21</v>
      </c>
      <c r="I132" s="4" t="s">
        <v>21</v>
      </c>
      <c r="J132" s="4" t="s">
        <v>21</v>
      </c>
      <c r="K132" s="4" t="s">
        <v>21</v>
      </c>
      <c r="L132" s="4" t="s">
        <v>21</v>
      </c>
      <c r="M132" s="4" t="s">
        <v>21</v>
      </c>
      <c r="N132" s="4" t="s">
        <v>21</v>
      </c>
      <c r="O132" s="4" t="s">
        <v>21</v>
      </c>
      <c r="Q132" s="36" t="s">
        <v>21</v>
      </c>
      <c r="R132" s="9"/>
      <c r="S132" s="34">
        <v>2</v>
      </c>
      <c r="T132" s="34">
        <v>4</v>
      </c>
      <c r="U132" s="27"/>
      <c r="V132" s="27"/>
    </row>
    <row r="133" spans="1:23" ht="13.5" x14ac:dyDescent="0.3">
      <c r="A133" s="48"/>
      <c r="B133" s="33"/>
      <c r="C133" s="44"/>
      <c r="D133" s="8">
        <v>51635.7</v>
      </c>
      <c r="E133" s="8">
        <v>15423.58</v>
      </c>
      <c r="F133" s="8">
        <v>218.92</v>
      </c>
      <c r="G133" s="8">
        <v>0</v>
      </c>
      <c r="H133" s="8">
        <v>67278.2</v>
      </c>
      <c r="I133" s="8">
        <v>0</v>
      </c>
      <c r="J133" s="8">
        <v>0</v>
      </c>
      <c r="K133" s="8">
        <v>10000.34</v>
      </c>
      <c r="L133" s="8">
        <v>218.92</v>
      </c>
      <c r="M133" s="8">
        <v>-0.26</v>
      </c>
      <c r="N133" s="8">
        <v>10219</v>
      </c>
      <c r="O133" s="8">
        <v>57059.199999999997</v>
      </c>
      <c r="Q133" s="15">
        <f t="shared" si="3"/>
        <v>0</v>
      </c>
      <c r="R133" s="9"/>
      <c r="S133" s="9"/>
      <c r="T133" s="9"/>
      <c r="U133" s="18" t="s">
        <v>20</v>
      </c>
      <c r="V133" s="20">
        <v>6</v>
      </c>
    </row>
    <row r="134" spans="1:23" x14ac:dyDescent="0.25">
      <c r="A134" s="48"/>
      <c r="B134" s="33"/>
      <c r="C134" s="44"/>
      <c r="Q134" s="15"/>
      <c r="R134" s="9"/>
    </row>
    <row r="135" spans="1:23" ht="13.5" x14ac:dyDescent="0.3">
      <c r="A135" s="48"/>
      <c r="B135" s="45" t="s">
        <v>228</v>
      </c>
      <c r="C135" s="44"/>
      <c r="Q135" s="15"/>
      <c r="R135" s="9"/>
      <c r="S135" s="9"/>
      <c r="T135" s="9"/>
      <c r="U135" s="16" t="s">
        <v>228</v>
      </c>
      <c r="V135" s="22"/>
    </row>
    <row r="136" spans="1:23" ht="13.5" x14ac:dyDescent="0.3">
      <c r="A136" s="48">
        <f>VLOOKUP(B136,[1]Hoja1!$A$5:$S$309,19,FALSE)</f>
        <v>99</v>
      </c>
      <c r="B136" s="33" t="s">
        <v>229</v>
      </c>
      <c r="C136" s="44" t="s">
        <v>230</v>
      </c>
      <c r="D136" s="1">
        <v>10171.35</v>
      </c>
      <c r="E136" s="1">
        <v>3038.19</v>
      </c>
      <c r="F136" s="1">
        <v>46.16</v>
      </c>
      <c r="G136" s="1">
        <v>0</v>
      </c>
      <c r="H136" s="1">
        <v>13255.7</v>
      </c>
      <c r="I136" s="1">
        <v>0</v>
      </c>
      <c r="J136" s="1">
        <v>0</v>
      </c>
      <c r="K136" s="1">
        <v>2100.9699999999998</v>
      </c>
      <c r="L136" s="1">
        <v>46.16</v>
      </c>
      <c r="M136" s="1">
        <v>0.17</v>
      </c>
      <c r="N136" s="1">
        <v>2147.3000000000002</v>
      </c>
      <c r="O136" s="1">
        <v>11108.4</v>
      </c>
      <c r="Q136" s="15">
        <f t="shared" si="3"/>
        <v>0</v>
      </c>
      <c r="R136" s="9">
        <f t="shared" si="4"/>
        <v>99</v>
      </c>
      <c r="S136" s="9">
        <v>1</v>
      </c>
      <c r="T136" s="9"/>
      <c r="U136" s="17" t="s">
        <v>229</v>
      </c>
      <c r="V136" s="22" t="s">
        <v>230</v>
      </c>
    </row>
    <row r="137" spans="1:23" ht="13.5" x14ac:dyDescent="0.3">
      <c r="A137" s="48">
        <f>VLOOKUP(B137,[1]Hoja1!$A$5:$S$309,19,FALSE)</f>
        <v>99</v>
      </c>
      <c r="B137" s="33" t="s">
        <v>231</v>
      </c>
      <c r="C137" s="44" t="s">
        <v>232</v>
      </c>
      <c r="D137" s="1">
        <v>7823.25</v>
      </c>
      <c r="E137" s="1">
        <v>2336.8000000000002</v>
      </c>
      <c r="F137" s="1">
        <v>31.65</v>
      </c>
      <c r="G137" s="1">
        <v>0</v>
      </c>
      <c r="H137" s="1">
        <v>10191.700000000001</v>
      </c>
      <c r="I137" s="1">
        <v>0</v>
      </c>
      <c r="J137" s="1">
        <v>0</v>
      </c>
      <c r="K137" s="1">
        <v>1449.6</v>
      </c>
      <c r="L137" s="1">
        <v>31.65</v>
      </c>
      <c r="M137" s="1">
        <v>0.05</v>
      </c>
      <c r="N137" s="1">
        <v>1481.3</v>
      </c>
      <c r="O137" s="1">
        <v>8710.4</v>
      </c>
      <c r="Q137" s="15">
        <f t="shared" si="3"/>
        <v>0</v>
      </c>
      <c r="R137" s="9">
        <f t="shared" si="4"/>
        <v>99</v>
      </c>
      <c r="S137" s="9">
        <v>1</v>
      </c>
      <c r="T137" s="9"/>
      <c r="U137" s="17" t="s">
        <v>231</v>
      </c>
      <c r="V137" s="22" t="s">
        <v>232</v>
      </c>
    </row>
    <row r="138" spans="1:23" ht="13.5" x14ac:dyDescent="0.3">
      <c r="A138" s="48">
        <f>VLOOKUP(B138,[1]Hoja1!$A$5:$S$309,19,FALSE)</f>
        <v>99</v>
      </c>
      <c r="B138" s="33" t="s">
        <v>233</v>
      </c>
      <c r="C138" s="44" t="s">
        <v>234</v>
      </c>
      <c r="D138" s="1">
        <v>10171.35</v>
      </c>
      <c r="E138" s="1">
        <v>3038.19</v>
      </c>
      <c r="F138" s="1">
        <v>46.16</v>
      </c>
      <c r="G138" s="1">
        <v>0</v>
      </c>
      <c r="H138" s="1">
        <v>13255.7</v>
      </c>
      <c r="I138" s="1">
        <v>0</v>
      </c>
      <c r="J138" s="1">
        <v>0</v>
      </c>
      <c r="K138" s="1">
        <v>2100.9699999999998</v>
      </c>
      <c r="L138" s="1">
        <v>46.16</v>
      </c>
      <c r="M138" s="1">
        <v>0.17</v>
      </c>
      <c r="N138" s="1">
        <v>2147.3000000000002</v>
      </c>
      <c r="O138" s="1">
        <v>11108.4</v>
      </c>
      <c r="Q138" s="15">
        <f t="shared" si="3"/>
        <v>0</v>
      </c>
      <c r="R138" s="9">
        <f t="shared" si="4"/>
        <v>99</v>
      </c>
      <c r="S138" s="9">
        <v>1</v>
      </c>
      <c r="T138" s="9"/>
      <c r="U138" s="17" t="s">
        <v>233</v>
      </c>
      <c r="V138" s="22" t="s">
        <v>234</v>
      </c>
    </row>
    <row r="139" spans="1:23" ht="13.5" x14ac:dyDescent="0.3">
      <c r="A139" s="48">
        <f>VLOOKUP(B139,[1]Hoja1!$A$5:$S$309,19,FALSE)</f>
        <v>99</v>
      </c>
      <c r="B139" s="33" t="s">
        <v>235</v>
      </c>
      <c r="C139" s="44" t="s">
        <v>236</v>
      </c>
      <c r="D139" s="1">
        <v>10171.35</v>
      </c>
      <c r="E139" s="1">
        <v>3038.19</v>
      </c>
      <c r="F139" s="1">
        <v>46.16</v>
      </c>
      <c r="G139" s="1">
        <v>0</v>
      </c>
      <c r="H139" s="1">
        <v>13255.7</v>
      </c>
      <c r="I139" s="1">
        <v>0</v>
      </c>
      <c r="J139" s="1">
        <v>0</v>
      </c>
      <c r="K139" s="1">
        <v>2100.9699999999998</v>
      </c>
      <c r="L139" s="1">
        <v>46.16</v>
      </c>
      <c r="M139" s="1">
        <v>0.17</v>
      </c>
      <c r="N139" s="1">
        <v>2147.3000000000002</v>
      </c>
      <c r="O139" s="1">
        <v>11108.4</v>
      </c>
      <c r="Q139" s="15">
        <f t="shared" si="3"/>
        <v>0</v>
      </c>
      <c r="R139" s="9">
        <f t="shared" si="4"/>
        <v>99</v>
      </c>
      <c r="S139" s="9">
        <v>1</v>
      </c>
      <c r="T139" s="9"/>
      <c r="U139" s="17" t="s">
        <v>235</v>
      </c>
      <c r="V139" s="22" t="s">
        <v>236</v>
      </c>
    </row>
    <row r="140" spans="1:23" ht="13.5" x14ac:dyDescent="0.3">
      <c r="A140" s="48">
        <f>VLOOKUP(B140,[1]Hoja1!$A$5:$S$309,19,FALSE)</f>
        <v>40</v>
      </c>
      <c r="B140" s="33" t="s">
        <v>237</v>
      </c>
      <c r="C140" s="44" t="s">
        <v>238</v>
      </c>
      <c r="D140" s="1">
        <v>7823.25</v>
      </c>
      <c r="E140" s="1">
        <v>2336.8000000000002</v>
      </c>
      <c r="F140" s="1">
        <v>31.65</v>
      </c>
      <c r="G140" s="1">
        <v>0</v>
      </c>
      <c r="H140" s="1">
        <v>10191.700000000001</v>
      </c>
      <c r="I140" s="1">
        <v>0</v>
      </c>
      <c r="J140" s="1">
        <v>0</v>
      </c>
      <c r="K140" s="1">
        <v>1449.6</v>
      </c>
      <c r="L140" s="1">
        <v>31.65</v>
      </c>
      <c r="M140" s="1">
        <v>0.05</v>
      </c>
      <c r="N140" s="1">
        <v>1481.3</v>
      </c>
      <c r="O140" s="1">
        <v>8710.4</v>
      </c>
      <c r="Q140" s="15">
        <f t="shared" ref="Q140:Q203" si="5">+J140-G140</f>
        <v>0</v>
      </c>
      <c r="R140" s="9">
        <f t="shared" si="4"/>
        <v>40</v>
      </c>
      <c r="S140" s="9"/>
      <c r="T140" s="9">
        <v>1</v>
      </c>
      <c r="U140" s="17" t="s">
        <v>237</v>
      </c>
      <c r="V140" s="22" t="s">
        <v>238</v>
      </c>
      <c r="W140" s="4"/>
    </row>
    <row r="141" spans="1:23" s="4" customFormat="1" ht="13.5" x14ac:dyDescent="0.3">
      <c r="A141" s="48"/>
      <c r="B141" s="43" t="s">
        <v>20</v>
      </c>
      <c r="C141" s="46">
        <v>5</v>
      </c>
      <c r="D141" s="4" t="s">
        <v>21</v>
      </c>
      <c r="E141" s="4" t="s">
        <v>21</v>
      </c>
      <c r="F141" s="4" t="s">
        <v>21</v>
      </c>
      <c r="G141" s="4" t="s">
        <v>21</v>
      </c>
      <c r="H141" s="4" t="s">
        <v>21</v>
      </c>
      <c r="I141" s="4" t="s">
        <v>21</v>
      </c>
      <c r="J141" s="4" t="s">
        <v>21</v>
      </c>
      <c r="K141" s="4" t="s">
        <v>21</v>
      </c>
      <c r="L141" s="4" t="s">
        <v>21</v>
      </c>
      <c r="M141" s="4" t="s">
        <v>21</v>
      </c>
      <c r="N141" s="4" t="s">
        <v>21</v>
      </c>
      <c r="O141" s="4" t="s">
        <v>21</v>
      </c>
      <c r="Q141" s="36" t="s">
        <v>21</v>
      </c>
      <c r="R141" s="9"/>
      <c r="S141" s="34">
        <v>4</v>
      </c>
      <c r="T141" s="34">
        <v>1</v>
      </c>
      <c r="U141" s="27"/>
      <c r="V141" s="27"/>
      <c r="W141" s="1"/>
    </row>
    <row r="142" spans="1:23" ht="13.5" x14ac:dyDescent="0.3">
      <c r="A142" s="48"/>
      <c r="B142" s="33"/>
      <c r="C142" s="44"/>
      <c r="D142" s="8">
        <v>46160.55</v>
      </c>
      <c r="E142" s="8">
        <v>13788.17</v>
      </c>
      <c r="F142" s="8">
        <v>201.78</v>
      </c>
      <c r="G142" s="8">
        <v>0</v>
      </c>
      <c r="H142" s="8">
        <v>60150.5</v>
      </c>
      <c r="I142" s="8">
        <v>0</v>
      </c>
      <c r="J142" s="8">
        <v>0</v>
      </c>
      <c r="K142" s="8">
        <v>9202.11</v>
      </c>
      <c r="L142" s="8">
        <v>201.78</v>
      </c>
      <c r="M142" s="8">
        <v>0.61</v>
      </c>
      <c r="N142" s="8">
        <v>9404.5</v>
      </c>
      <c r="O142" s="8">
        <v>50746</v>
      </c>
      <c r="Q142" s="37">
        <f t="shared" si="5"/>
        <v>0</v>
      </c>
      <c r="R142" s="9"/>
      <c r="S142" s="9"/>
      <c r="T142" s="9"/>
      <c r="U142" s="18" t="s">
        <v>20</v>
      </c>
      <c r="V142" s="20">
        <v>5</v>
      </c>
    </row>
    <row r="143" spans="1:23" x14ac:dyDescent="0.25">
      <c r="A143" s="48"/>
      <c r="B143" s="33"/>
      <c r="C143" s="44"/>
      <c r="Q143" s="15"/>
      <c r="R143" s="9"/>
    </row>
    <row r="144" spans="1:23" ht="13.5" x14ac:dyDescent="0.3">
      <c r="A144" s="48"/>
      <c r="B144" s="45" t="s">
        <v>239</v>
      </c>
      <c r="C144" s="44"/>
      <c r="Q144" s="15"/>
      <c r="R144" s="9"/>
      <c r="S144" s="9"/>
      <c r="T144" s="9"/>
      <c r="U144" s="16" t="s">
        <v>239</v>
      </c>
      <c r="V144" s="22"/>
    </row>
    <row r="145" spans="1:22" ht="13.5" x14ac:dyDescent="0.3">
      <c r="A145" s="48">
        <f>VLOOKUP(B145,[1]Hoja1!$A$5:$S$309,19,FALSE)</f>
        <v>40</v>
      </c>
      <c r="B145" s="33" t="s">
        <v>240</v>
      </c>
      <c r="C145" s="44" t="s">
        <v>241</v>
      </c>
      <c r="D145" s="1">
        <v>10171.35</v>
      </c>
      <c r="E145" s="1">
        <v>3038.19</v>
      </c>
      <c r="F145" s="1">
        <v>46.16</v>
      </c>
      <c r="G145" s="1">
        <v>0</v>
      </c>
      <c r="H145" s="1">
        <v>13255.7</v>
      </c>
      <c r="I145" s="1">
        <v>0</v>
      </c>
      <c r="J145" s="1">
        <v>0</v>
      </c>
      <c r="K145" s="1">
        <v>2100.9699999999998</v>
      </c>
      <c r="L145" s="1">
        <v>46.16</v>
      </c>
      <c r="M145" s="1">
        <v>0.17</v>
      </c>
      <c r="N145" s="1">
        <v>2147.3000000000002</v>
      </c>
      <c r="O145" s="1">
        <v>11108.4</v>
      </c>
      <c r="Q145" s="15">
        <f t="shared" si="5"/>
        <v>0</v>
      </c>
      <c r="R145" s="9">
        <f t="shared" ref="R145:R204" si="6">+A145</f>
        <v>40</v>
      </c>
      <c r="S145" s="9"/>
      <c r="T145" s="9">
        <v>1</v>
      </c>
      <c r="U145" s="17" t="s">
        <v>240</v>
      </c>
      <c r="V145" s="22" t="s">
        <v>241</v>
      </c>
    </row>
    <row r="146" spans="1:22" ht="13.5" x14ac:dyDescent="0.3">
      <c r="A146" s="48">
        <f>VLOOKUP(B146,[1]Hoja1!$A$5:$S$309,19,FALSE)</f>
        <v>99</v>
      </c>
      <c r="B146" s="33" t="s">
        <v>242</v>
      </c>
      <c r="C146" s="44" t="s">
        <v>243</v>
      </c>
      <c r="D146" s="1">
        <v>10171.35</v>
      </c>
      <c r="E146" s="1">
        <v>3038.19</v>
      </c>
      <c r="F146" s="1">
        <v>46.16</v>
      </c>
      <c r="G146" s="1">
        <v>0</v>
      </c>
      <c r="H146" s="1">
        <v>13255.7</v>
      </c>
      <c r="I146" s="1">
        <v>0</v>
      </c>
      <c r="J146" s="1">
        <v>0</v>
      </c>
      <c r="K146" s="1">
        <v>2100.9699999999998</v>
      </c>
      <c r="L146" s="1">
        <v>46.16</v>
      </c>
      <c r="M146" s="1">
        <v>0.17</v>
      </c>
      <c r="N146" s="1">
        <v>2147.3000000000002</v>
      </c>
      <c r="O146" s="1">
        <v>11108.4</v>
      </c>
      <c r="Q146" s="15">
        <f t="shared" si="5"/>
        <v>0</v>
      </c>
      <c r="R146" s="9">
        <f t="shared" si="6"/>
        <v>99</v>
      </c>
      <c r="S146" s="9">
        <v>1</v>
      </c>
      <c r="T146" s="9"/>
      <c r="U146" s="17" t="s">
        <v>242</v>
      </c>
      <c r="V146" s="22" t="s">
        <v>243</v>
      </c>
    </row>
    <row r="147" spans="1:22" ht="13.5" x14ac:dyDescent="0.3">
      <c r="A147" s="48">
        <f>VLOOKUP(B147,[1]Hoja1!$A$5:$S$309,19,FALSE)</f>
        <v>99</v>
      </c>
      <c r="B147" s="33" t="s">
        <v>244</v>
      </c>
      <c r="C147" s="44" t="s">
        <v>245</v>
      </c>
      <c r="D147" s="1">
        <v>10171.35</v>
      </c>
      <c r="E147" s="1">
        <v>3038.19</v>
      </c>
      <c r="F147" s="1">
        <v>46.16</v>
      </c>
      <c r="G147" s="1">
        <v>0</v>
      </c>
      <c r="H147" s="1">
        <v>13255.7</v>
      </c>
      <c r="I147" s="1">
        <v>0</v>
      </c>
      <c r="J147" s="1">
        <v>0</v>
      </c>
      <c r="K147" s="1">
        <v>2100.9699999999998</v>
      </c>
      <c r="L147" s="1">
        <v>46.16</v>
      </c>
      <c r="M147" s="1">
        <v>0.17</v>
      </c>
      <c r="N147" s="1">
        <v>2147.3000000000002</v>
      </c>
      <c r="O147" s="1">
        <v>11108.4</v>
      </c>
      <c r="Q147" s="15">
        <f t="shared" si="5"/>
        <v>0</v>
      </c>
      <c r="R147" s="9">
        <f t="shared" si="6"/>
        <v>99</v>
      </c>
      <c r="S147" s="9">
        <v>1</v>
      </c>
      <c r="T147" s="9"/>
      <c r="U147" s="17" t="s">
        <v>244</v>
      </c>
      <c r="V147" s="22" t="s">
        <v>245</v>
      </c>
    </row>
    <row r="148" spans="1:22" ht="13.5" x14ac:dyDescent="0.3">
      <c r="A148" s="48">
        <f>VLOOKUP(B148,[1]Hoja1!$A$5:$S$309,19,FALSE)</f>
        <v>40</v>
      </c>
      <c r="B148" s="33" t="s">
        <v>246</v>
      </c>
      <c r="C148" s="44" t="s">
        <v>247</v>
      </c>
      <c r="D148" s="1">
        <v>10171.35</v>
      </c>
      <c r="E148" s="1">
        <v>3038.19</v>
      </c>
      <c r="F148" s="1">
        <v>46.16</v>
      </c>
      <c r="G148" s="1">
        <v>0</v>
      </c>
      <c r="H148" s="1">
        <v>13255.7</v>
      </c>
      <c r="I148" s="1">
        <v>0</v>
      </c>
      <c r="J148" s="1">
        <v>0</v>
      </c>
      <c r="K148" s="1">
        <v>2100.9699999999998</v>
      </c>
      <c r="L148" s="1">
        <v>46.16</v>
      </c>
      <c r="M148" s="1">
        <v>0.17</v>
      </c>
      <c r="N148" s="1">
        <v>2147.3000000000002</v>
      </c>
      <c r="O148" s="1">
        <v>11108.4</v>
      </c>
      <c r="Q148" s="15">
        <f t="shared" si="5"/>
        <v>0</v>
      </c>
      <c r="R148" s="9">
        <f t="shared" si="6"/>
        <v>40</v>
      </c>
      <c r="S148" s="9"/>
      <c r="T148" s="9">
        <v>1</v>
      </c>
      <c r="U148" s="17" t="s">
        <v>246</v>
      </c>
      <c r="V148" s="22" t="s">
        <v>247</v>
      </c>
    </row>
    <row r="149" spans="1:22" ht="13.5" x14ac:dyDescent="0.3">
      <c r="A149" s="48">
        <f>VLOOKUP(B149,[1]Hoja1!$A$5:$S$309,19,FALSE)</f>
        <v>40</v>
      </c>
      <c r="B149" s="33" t="s">
        <v>248</v>
      </c>
      <c r="C149" s="44" t="s">
        <v>249</v>
      </c>
      <c r="D149" s="1">
        <v>10171.35</v>
      </c>
      <c r="E149" s="1">
        <v>3038.19</v>
      </c>
      <c r="F149" s="1">
        <v>46.16</v>
      </c>
      <c r="G149" s="1">
        <v>0</v>
      </c>
      <c r="H149" s="1">
        <v>13255.7</v>
      </c>
      <c r="I149" s="1">
        <v>0</v>
      </c>
      <c r="J149" s="1">
        <v>0</v>
      </c>
      <c r="K149" s="1">
        <v>2100.9699999999998</v>
      </c>
      <c r="L149" s="1">
        <v>46.16</v>
      </c>
      <c r="M149" s="1">
        <v>0.17</v>
      </c>
      <c r="N149" s="1">
        <v>2147.3000000000002</v>
      </c>
      <c r="O149" s="1">
        <v>11108.4</v>
      </c>
      <c r="Q149" s="15">
        <f t="shared" si="5"/>
        <v>0</v>
      </c>
      <c r="R149" s="9">
        <f t="shared" si="6"/>
        <v>40</v>
      </c>
      <c r="S149" s="9"/>
      <c r="T149" s="9">
        <v>1</v>
      </c>
      <c r="U149" s="17" t="s">
        <v>248</v>
      </c>
      <c r="V149" s="22" t="s">
        <v>249</v>
      </c>
    </row>
    <row r="150" spans="1:22" ht="13.5" x14ac:dyDescent="0.3">
      <c r="A150" s="48">
        <f>VLOOKUP(B150,[1]Hoja1!$A$5:$S$309,19,FALSE)</f>
        <v>40</v>
      </c>
      <c r="B150" s="33" t="s">
        <v>250</v>
      </c>
      <c r="C150" s="44" t="s">
        <v>251</v>
      </c>
      <c r="D150" s="1">
        <v>10171.35</v>
      </c>
      <c r="E150" s="1">
        <v>3038.19</v>
      </c>
      <c r="F150" s="1">
        <v>46.16</v>
      </c>
      <c r="G150" s="1">
        <v>0</v>
      </c>
      <c r="H150" s="1">
        <v>13255.7</v>
      </c>
      <c r="I150" s="1">
        <v>0</v>
      </c>
      <c r="J150" s="1">
        <v>0</v>
      </c>
      <c r="K150" s="1">
        <v>2100.9699999999998</v>
      </c>
      <c r="L150" s="1">
        <v>46.16</v>
      </c>
      <c r="M150" s="1">
        <v>0.17</v>
      </c>
      <c r="N150" s="1">
        <v>2147.3000000000002</v>
      </c>
      <c r="O150" s="1">
        <v>11108.4</v>
      </c>
      <c r="Q150" s="15">
        <f t="shared" si="5"/>
        <v>0</v>
      </c>
      <c r="R150" s="9">
        <f t="shared" si="6"/>
        <v>40</v>
      </c>
      <c r="S150" s="9"/>
      <c r="T150" s="9">
        <v>1</v>
      </c>
      <c r="U150" s="17" t="s">
        <v>250</v>
      </c>
      <c r="V150" s="22" t="s">
        <v>251</v>
      </c>
    </row>
    <row r="151" spans="1:22" ht="13.5" x14ac:dyDescent="0.3">
      <c r="A151" s="48">
        <f>VLOOKUP(B151,[1]Hoja1!$A$5:$S$309,19,FALSE)</f>
        <v>99</v>
      </c>
      <c r="B151" s="33" t="s">
        <v>252</v>
      </c>
      <c r="C151" s="44" t="s">
        <v>253</v>
      </c>
      <c r="D151" s="1">
        <v>10171.35</v>
      </c>
      <c r="E151" s="1">
        <v>3038.19</v>
      </c>
      <c r="F151" s="1">
        <v>46.16</v>
      </c>
      <c r="G151" s="1">
        <v>0</v>
      </c>
      <c r="H151" s="1">
        <v>13255.7</v>
      </c>
      <c r="I151" s="1">
        <v>0</v>
      </c>
      <c r="J151" s="1">
        <v>0</v>
      </c>
      <c r="K151" s="1">
        <v>2100.9699999999998</v>
      </c>
      <c r="L151" s="1">
        <v>46.16</v>
      </c>
      <c r="M151" s="1">
        <v>0.17</v>
      </c>
      <c r="N151" s="1">
        <v>2147.3000000000002</v>
      </c>
      <c r="O151" s="1">
        <v>11108.4</v>
      </c>
      <c r="Q151" s="15">
        <f t="shared" si="5"/>
        <v>0</v>
      </c>
      <c r="R151" s="9">
        <f t="shared" si="6"/>
        <v>99</v>
      </c>
      <c r="S151" s="9">
        <v>1</v>
      </c>
      <c r="T151" s="9"/>
      <c r="U151" s="17" t="s">
        <v>252</v>
      </c>
      <c r="V151" s="22" t="s">
        <v>253</v>
      </c>
    </row>
    <row r="152" spans="1:22" ht="13.5" x14ac:dyDescent="0.3">
      <c r="A152" s="48">
        <f>VLOOKUP(B152,[1]Hoja1!$A$5:$S$309,19,FALSE)</f>
        <v>40</v>
      </c>
      <c r="B152" s="33" t="s">
        <v>254</v>
      </c>
      <c r="C152" s="44" t="s">
        <v>255</v>
      </c>
      <c r="D152" s="1">
        <v>10171.35</v>
      </c>
      <c r="E152" s="1">
        <v>3038.19</v>
      </c>
      <c r="F152" s="1">
        <v>46.16</v>
      </c>
      <c r="G152" s="1">
        <v>0</v>
      </c>
      <c r="H152" s="1">
        <v>13255.7</v>
      </c>
      <c r="I152" s="1">
        <v>0</v>
      </c>
      <c r="J152" s="1">
        <v>0</v>
      </c>
      <c r="K152" s="1">
        <v>2100.9699999999998</v>
      </c>
      <c r="L152" s="1">
        <v>46.16</v>
      </c>
      <c r="M152" s="1">
        <v>0.17</v>
      </c>
      <c r="N152" s="1">
        <v>2147.3000000000002</v>
      </c>
      <c r="O152" s="1">
        <v>11108.4</v>
      </c>
      <c r="Q152" s="15">
        <f t="shared" si="5"/>
        <v>0</v>
      </c>
      <c r="R152" s="9">
        <f t="shared" si="6"/>
        <v>40</v>
      </c>
      <c r="S152" s="9"/>
      <c r="T152" s="9">
        <v>1</v>
      </c>
      <c r="U152" s="17" t="s">
        <v>254</v>
      </c>
      <c r="V152" s="22" t="s">
        <v>255</v>
      </c>
    </row>
    <row r="153" spans="1:22" ht="13.5" x14ac:dyDescent="0.3">
      <c r="A153" s="48">
        <f>VLOOKUP(B153,[1]Hoja1!$A$5:$S$309,19,FALSE)</f>
        <v>99</v>
      </c>
      <c r="B153" s="33" t="s">
        <v>256</v>
      </c>
      <c r="C153" s="44" t="s">
        <v>257</v>
      </c>
      <c r="D153" s="1">
        <v>10171.35</v>
      </c>
      <c r="E153" s="1">
        <v>3038.19</v>
      </c>
      <c r="F153" s="1">
        <v>46.16</v>
      </c>
      <c r="G153" s="1">
        <v>0</v>
      </c>
      <c r="H153" s="1">
        <v>13255.7</v>
      </c>
      <c r="I153" s="1">
        <v>0</v>
      </c>
      <c r="J153" s="1">
        <v>0</v>
      </c>
      <c r="K153" s="1">
        <v>2100.9699999999998</v>
      </c>
      <c r="L153" s="1">
        <v>46.16</v>
      </c>
      <c r="M153" s="1">
        <v>0.17</v>
      </c>
      <c r="N153" s="1">
        <v>2147.3000000000002</v>
      </c>
      <c r="O153" s="1">
        <v>11108.4</v>
      </c>
      <c r="Q153" s="15">
        <f t="shared" si="5"/>
        <v>0</v>
      </c>
      <c r="R153" s="9">
        <f t="shared" si="6"/>
        <v>99</v>
      </c>
      <c r="S153" s="9">
        <v>1</v>
      </c>
      <c r="T153" s="9"/>
      <c r="U153" s="17" t="s">
        <v>256</v>
      </c>
      <c r="V153" s="22" t="s">
        <v>257</v>
      </c>
    </row>
    <row r="154" spans="1:22" ht="13.5" x14ac:dyDescent="0.3">
      <c r="A154" s="48">
        <f>VLOOKUP(B154,[1]Hoja1!$A$5:$S$309,19,FALSE)</f>
        <v>40</v>
      </c>
      <c r="B154" s="33" t="s">
        <v>258</v>
      </c>
      <c r="C154" s="44" t="s">
        <v>259</v>
      </c>
      <c r="D154" s="1">
        <v>10171.35</v>
      </c>
      <c r="E154" s="1">
        <v>3038.19</v>
      </c>
      <c r="F154" s="1">
        <v>46.16</v>
      </c>
      <c r="G154" s="1">
        <v>0</v>
      </c>
      <c r="H154" s="1">
        <v>13255.7</v>
      </c>
      <c r="I154" s="1">
        <v>0</v>
      </c>
      <c r="J154" s="1">
        <v>0</v>
      </c>
      <c r="K154" s="1">
        <v>2100.9699999999998</v>
      </c>
      <c r="L154" s="1">
        <v>46.16</v>
      </c>
      <c r="M154" s="1">
        <v>0.17</v>
      </c>
      <c r="N154" s="1">
        <v>2147.3000000000002</v>
      </c>
      <c r="O154" s="1">
        <v>11108.4</v>
      </c>
      <c r="Q154" s="15">
        <f t="shared" si="5"/>
        <v>0</v>
      </c>
      <c r="R154" s="9">
        <f t="shared" si="6"/>
        <v>40</v>
      </c>
      <c r="S154" s="9"/>
      <c r="T154" s="9">
        <v>1</v>
      </c>
      <c r="U154" s="17" t="s">
        <v>258</v>
      </c>
      <c r="V154" s="22" t="s">
        <v>259</v>
      </c>
    </row>
    <row r="155" spans="1:22" ht="13.5" x14ac:dyDescent="0.3">
      <c r="A155" s="48">
        <f>VLOOKUP(B155,[1]Hoja1!$A$5:$S$309,19,FALSE)</f>
        <v>40</v>
      </c>
      <c r="B155" s="33" t="s">
        <v>260</v>
      </c>
      <c r="C155" s="44" t="s">
        <v>261</v>
      </c>
      <c r="D155" s="1">
        <v>10171.35</v>
      </c>
      <c r="E155" s="1">
        <v>3038.19</v>
      </c>
      <c r="F155" s="1">
        <v>46.16</v>
      </c>
      <c r="G155" s="1">
        <v>0</v>
      </c>
      <c r="H155" s="1">
        <v>13255.7</v>
      </c>
      <c r="I155" s="1">
        <v>0</v>
      </c>
      <c r="J155" s="1">
        <v>0</v>
      </c>
      <c r="K155" s="1">
        <v>2100.9699999999998</v>
      </c>
      <c r="L155" s="1">
        <v>46.16</v>
      </c>
      <c r="M155" s="1">
        <v>0.17</v>
      </c>
      <c r="N155" s="1">
        <v>2147.3000000000002</v>
      </c>
      <c r="O155" s="1">
        <v>11108.4</v>
      </c>
      <c r="Q155" s="15">
        <f t="shared" si="5"/>
        <v>0</v>
      </c>
      <c r="R155" s="9">
        <f t="shared" si="6"/>
        <v>40</v>
      </c>
      <c r="S155" s="9"/>
      <c r="T155" s="9">
        <v>1</v>
      </c>
      <c r="U155" s="17" t="s">
        <v>260</v>
      </c>
      <c r="V155" s="22" t="s">
        <v>261</v>
      </c>
    </row>
    <row r="156" spans="1:22" ht="13.5" x14ac:dyDescent="0.3">
      <c r="A156" s="48">
        <f>VLOOKUP(B156,[1]Hoja1!$A$5:$S$309,19,FALSE)</f>
        <v>40</v>
      </c>
      <c r="B156" s="33" t="s">
        <v>262</v>
      </c>
      <c r="C156" s="44" t="s">
        <v>263</v>
      </c>
      <c r="D156" s="1">
        <v>10171.35</v>
      </c>
      <c r="E156" s="1">
        <v>3038.19</v>
      </c>
      <c r="F156" s="1">
        <v>46.16</v>
      </c>
      <c r="G156" s="1">
        <v>0</v>
      </c>
      <c r="H156" s="1">
        <v>13255.7</v>
      </c>
      <c r="I156" s="1">
        <v>0</v>
      </c>
      <c r="J156" s="1">
        <v>0</v>
      </c>
      <c r="K156" s="1">
        <v>2100.9699999999998</v>
      </c>
      <c r="L156" s="1">
        <v>46.16</v>
      </c>
      <c r="M156" s="1">
        <v>0.17</v>
      </c>
      <c r="N156" s="1">
        <v>2147.3000000000002</v>
      </c>
      <c r="O156" s="1">
        <v>11108.4</v>
      </c>
      <c r="Q156" s="15">
        <f t="shared" si="5"/>
        <v>0</v>
      </c>
      <c r="R156" s="9">
        <f t="shared" si="6"/>
        <v>40</v>
      </c>
      <c r="S156" s="9"/>
      <c r="T156" s="9">
        <v>1</v>
      </c>
      <c r="U156" s="17" t="s">
        <v>262</v>
      </c>
      <c r="V156" s="22" t="s">
        <v>263</v>
      </c>
    </row>
    <row r="157" spans="1:22" ht="13.5" x14ac:dyDescent="0.3">
      <c r="A157" s="48">
        <f>VLOOKUP(B157,[1]Hoja1!$A$5:$S$309,19,FALSE)</f>
        <v>40</v>
      </c>
      <c r="B157" s="33" t="s">
        <v>264</v>
      </c>
      <c r="C157" s="44" t="s">
        <v>265</v>
      </c>
      <c r="D157" s="1">
        <v>10171.35</v>
      </c>
      <c r="E157" s="1">
        <v>3038.19</v>
      </c>
      <c r="F157" s="1">
        <v>46.16</v>
      </c>
      <c r="G157" s="1">
        <v>0</v>
      </c>
      <c r="H157" s="1">
        <v>13255.7</v>
      </c>
      <c r="I157" s="1">
        <v>0</v>
      </c>
      <c r="J157" s="1">
        <v>0</v>
      </c>
      <c r="K157" s="1">
        <v>2100.9699999999998</v>
      </c>
      <c r="L157" s="1">
        <v>46.16</v>
      </c>
      <c r="M157" s="1">
        <v>0.17</v>
      </c>
      <c r="N157" s="1">
        <v>2147.3000000000002</v>
      </c>
      <c r="O157" s="1">
        <v>11108.4</v>
      </c>
      <c r="Q157" s="15">
        <f t="shared" si="5"/>
        <v>0</v>
      </c>
      <c r="R157" s="9">
        <f t="shared" si="6"/>
        <v>40</v>
      </c>
      <c r="S157" s="9"/>
      <c r="T157" s="9">
        <v>1</v>
      </c>
      <c r="U157" s="17" t="s">
        <v>264</v>
      </c>
      <c r="V157" s="22" t="s">
        <v>265</v>
      </c>
    </row>
    <row r="158" spans="1:22" ht="13.5" x14ac:dyDescent="0.3">
      <c r="A158" s="48">
        <f>VLOOKUP(B158,[1]Hoja1!$A$5:$S$309,19,FALSE)</f>
        <v>40</v>
      </c>
      <c r="B158" s="33" t="s">
        <v>266</v>
      </c>
      <c r="C158" s="44" t="s">
        <v>267</v>
      </c>
      <c r="D158" s="1">
        <v>10171.35</v>
      </c>
      <c r="E158" s="1">
        <v>3038.19</v>
      </c>
      <c r="F158" s="1">
        <v>46.16</v>
      </c>
      <c r="G158" s="1">
        <v>0</v>
      </c>
      <c r="H158" s="1">
        <v>13255.7</v>
      </c>
      <c r="I158" s="1">
        <v>0</v>
      </c>
      <c r="J158" s="1">
        <v>0</v>
      </c>
      <c r="K158" s="1">
        <v>2100.9699999999998</v>
      </c>
      <c r="L158" s="1">
        <v>46.16</v>
      </c>
      <c r="M158" s="1">
        <v>0.17</v>
      </c>
      <c r="N158" s="1">
        <v>2147.3000000000002</v>
      </c>
      <c r="O158" s="1">
        <v>11108.4</v>
      </c>
      <c r="Q158" s="15">
        <f t="shared" si="5"/>
        <v>0</v>
      </c>
      <c r="R158" s="9">
        <f t="shared" si="6"/>
        <v>40</v>
      </c>
      <c r="S158" s="9"/>
      <c r="T158" s="9">
        <v>1</v>
      </c>
      <c r="U158" s="17" t="s">
        <v>266</v>
      </c>
      <c r="V158" s="22" t="s">
        <v>267</v>
      </c>
    </row>
    <row r="159" spans="1:22" ht="13.5" x14ac:dyDescent="0.3">
      <c r="A159" s="48">
        <f>VLOOKUP(B159,[1]Hoja1!$A$5:$S$309,19,FALSE)</f>
        <v>40</v>
      </c>
      <c r="B159" s="33" t="s">
        <v>268</v>
      </c>
      <c r="C159" s="44" t="s">
        <v>269</v>
      </c>
      <c r="D159" s="1">
        <v>10171.35</v>
      </c>
      <c r="E159" s="1">
        <v>3038.19</v>
      </c>
      <c r="F159" s="1">
        <v>46.16</v>
      </c>
      <c r="G159" s="1">
        <v>0</v>
      </c>
      <c r="H159" s="1">
        <v>13255.7</v>
      </c>
      <c r="I159" s="1">
        <v>0</v>
      </c>
      <c r="J159" s="1">
        <v>0</v>
      </c>
      <c r="K159" s="1">
        <v>2100.9699999999998</v>
      </c>
      <c r="L159" s="1">
        <v>46.16</v>
      </c>
      <c r="M159" s="1">
        <v>0.17</v>
      </c>
      <c r="N159" s="1">
        <v>2147.3000000000002</v>
      </c>
      <c r="O159" s="1">
        <v>11108.4</v>
      </c>
      <c r="Q159" s="15">
        <f t="shared" si="5"/>
        <v>0</v>
      </c>
      <c r="R159" s="9">
        <f t="shared" si="6"/>
        <v>40</v>
      </c>
      <c r="S159" s="9"/>
      <c r="T159" s="9">
        <v>1</v>
      </c>
      <c r="U159" s="17" t="s">
        <v>268</v>
      </c>
      <c r="V159" s="22" t="s">
        <v>269</v>
      </c>
    </row>
    <row r="160" spans="1:22" ht="13.5" x14ac:dyDescent="0.3">
      <c r="A160" s="48">
        <f>VLOOKUP(B160,[1]Hoja1!$A$5:$S$309,19,FALSE)</f>
        <v>99</v>
      </c>
      <c r="B160" s="33" t="s">
        <v>270</v>
      </c>
      <c r="C160" s="44" t="s">
        <v>271</v>
      </c>
      <c r="D160" s="1">
        <v>10171.35</v>
      </c>
      <c r="E160" s="1">
        <v>3038.19</v>
      </c>
      <c r="F160" s="1">
        <v>46.16</v>
      </c>
      <c r="G160" s="1">
        <v>0</v>
      </c>
      <c r="H160" s="1">
        <v>13255.7</v>
      </c>
      <c r="I160" s="1">
        <v>0</v>
      </c>
      <c r="J160" s="1">
        <v>0</v>
      </c>
      <c r="K160" s="1">
        <v>2100.9699999999998</v>
      </c>
      <c r="L160" s="1">
        <v>46.16</v>
      </c>
      <c r="M160" s="1">
        <v>0.17</v>
      </c>
      <c r="N160" s="1">
        <v>2147.3000000000002</v>
      </c>
      <c r="O160" s="1">
        <v>11108.4</v>
      </c>
      <c r="Q160" s="15">
        <f t="shared" si="5"/>
        <v>0</v>
      </c>
      <c r="R160" s="9">
        <f t="shared" si="6"/>
        <v>99</v>
      </c>
      <c r="S160" s="9">
        <v>1</v>
      </c>
      <c r="T160" s="9"/>
      <c r="U160" s="17" t="s">
        <v>270</v>
      </c>
      <c r="V160" s="22" t="s">
        <v>271</v>
      </c>
    </row>
    <row r="161" spans="1:22" ht="13.5" x14ac:dyDescent="0.3">
      <c r="A161" s="48">
        <f>VLOOKUP(B161,[1]Hoja1!$A$5:$S$309,19,FALSE)</f>
        <v>40</v>
      </c>
      <c r="B161" s="33" t="s">
        <v>272</v>
      </c>
      <c r="C161" s="44" t="s">
        <v>273</v>
      </c>
      <c r="D161" s="1">
        <v>10171.35</v>
      </c>
      <c r="E161" s="1">
        <v>3038.19</v>
      </c>
      <c r="F161" s="1">
        <v>46.16</v>
      </c>
      <c r="G161" s="1">
        <v>0</v>
      </c>
      <c r="H161" s="1">
        <v>13255.7</v>
      </c>
      <c r="I161" s="1">
        <v>0</v>
      </c>
      <c r="J161" s="1">
        <v>0</v>
      </c>
      <c r="K161" s="1">
        <v>2100.9699999999998</v>
      </c>
      <c r="L161" s="1">
        <v>46.16</v>
      </c>
      <c r="M161" s="1">
        <v>0.17</v>
      </c>
      <c r="N161" s="1">
        <v>2147.3000000000002</v>
      </c>
      <c r="O161" s="1">
        <v>11108.4</v>
      </c>
      <c r="Q161" s="15">
        <f t="shared" si="5"/>
        <v>0</v>
      </c>
      <c r="R161" s="9">
        <f t="shared" si="6"/>
        <v>40</v>
      </c>
      <c r="S161" s="9"/>
      <c r="T161" s="9">
        <v>1</v>
      </c>
      <c r="U161" s="17" t="s">
        <v>272</v>
      </c>
      <c r="V161" s="22" t="s">
        <v>273</v>
      </c>
    </row>
    <row r="162" spans="1:22" ht="13.5" x14ac:dyDescent="0.3">
      <c r="A162" s="48">
        <f>VLOOKUP(B162,[1]Hoja1!$A$5:$S$309,19,FALSE)</f>
        <v>99</v>
      </c>
      <c r="B162" s="33" t="s">
        <v>274</v>
      </c>
      <c r="C162" s="44" t="s">
        <v>275</v>
      </c>
      <c r="D162" s="1">
        <v>10171.35</v>
      </c>
      <c r="E162" s="1">
        <v>3038.19</v>
      </c>
      <c r="F162" s="1">
        <v>46.16</v>
      </c>
      <c r="G162" s="1">
        <v>0</v>
      </c>
      <c r="H162" s="1">
        <v>13255.7</v>
      </c>
      <c r="I162" s="1">
        <v>0</v>
      </c>
      <c r="J162" s="1">
        <v>0</v>
      </c>
      <c r="K162" s="1">
        <v>2100.9699999999998</v>
      </c>
      <c r="L162" s="1">
        <v>46.16</v>
      </c>
      <c r="M162" s="1">
        <v>-0.03</v>
      </c>
      <c r="N162" s="1">
        <v>2147.1</v>
      </c>
      <c r="O162" s="1">
        <v>11108.6</v>
      </c>
      <c r="Q162" s="15">
        <f t="shared" si="5"/>
        <v>0</v>
      </c>
      <c r="R162" s="9">
        <f t="shared" si="6"/>
        <v>99</v>
      </c>
      <c r="S162" s="9">
        <v>1</v>
      </c>
      <c r="T162" s="9"/>
      <c r="U162" s="17" t="s">
        <v>274</v>
      </c>
      <c r="V162" s="22" t="s">
        <v>275</v>
      </c>
    </row>
    <row r="163" spans="1:22" ht="13.5" x14ac:dyDescent="0.3">
      <c r="A163" s="48">
        <f>VLOOKUP(B163,[1]Hoja1!$A$5:$S$309,19,FALSE)</f>
        <v>40</v>
      </c>
      <c r="B163" s="33" t="s">
        <v>276</v>
      </c>
      <c r="C163" s="44" t="s">
        <v>277</v>
      </c>
      <c r="D163" s="1">
        <v>10171.35</v>
      </c>
      <c r="E163" s="1">
        <v>3038.19</v>
      </c>
      <c r="F163" s="1">
        <v>46.16</v>
      </c>
      <c r="G163" s="1">
        <v>0</v>
      </c>
      <c r="H163" s="1">
        <v>13255.7</v>
      </c>
      <c r="I163" s="1">
        <v>0</v>
      </c>
      <c r="J163" s="1">
        <v>0</v>
      </c>
      <c r="K163" s="1">
        <v>2100.9699999999998</v>
      </c>
      <c r="L163" s="1">
        <v>46.16</v>
      </c>
      <c r="M163" s="1">
        <v>-0.03</v>
      </c>
      <c r="N163" s="1">
        <v>2147.1</v>
      </c>
      <c r="O163" s="1">
        <v>11108.6</v>
      </c>
      <c r="Q163" s="15">
        <f t="shared" si="5"/>
        <v>0</v>
      </c>
      <c r="R163" s="9">
        <f t="shared" si="6"/>
        <v>40</v>
      </c>
      <c r="S163" s="9"/>
      <c r="T163" s="9">
        <v>1</v>
      </c>
      <c r="U163" s="17" t="s">
        <v>276</v>
      </c>
      <c r="V163" s="22" t="s">
        <v>277</v>
      </c>
    </row>
    <row r="164" spans="1:22" ht="13.5" x14ac:dyDescent="0.3">
      <c r="A164" s="48">
        <f>VLOOKUP(B164,[1]Hoja1!$A$5:$S$309,19,FALSE)</f>
        <v>40</v>
      </c>
      <c r="B164" s="33" t="s">
        <v>278</v>
      </c>
      <c r="C164" s="44" t="s">
        <v>279</v>
      </c>
      <c r="D164" s="1">
        <v>10171.35</v>
      </c>
      <c r="E164" s="1">
        <v>3038.19</v>
      </c>
      <c r="F164" s="1">
        <v>46.16</v>
      </c>
      <c r="G164" s="1">
        <v>0</v>
      </c>
      <c r="H164" s="1">
        <v>13255.7</v>
      </c>
      <c r="I164" s="1">
        <v>0</v>
      </c>
      <c r="J164" s="1">
        <v>0</v>
      </c>
      <c r="K164" s="1">
        <v>2100.9699999999998</v>
      </c>
      <c r="L164" s="1">
        <v>46.16</v>
      </c>
      <c r="M164" s="1">
        <v>-0.03</v>
      </c>
      <c r="N164" s="1">
        <v>2147.1</v>
      </c>
      <c r="O164" s="1">
        <v>11108.6</v>
      </c>
      <c r="Q164" s="15">
        <f t="shared" si="5"/>
        <v>0</v>
      </c>
      <c r="R164" s="9">
        <f t="shared" si="6"/>
        <v>40</v>
      </c>
      <c r="S164" s="9"/>
      <c r="T164" s="9">
        <v>1</v>
      </c>
      <c r="U164" s="17" t="s">
        <v>278</v>
      </c>
      <c r="V164" s="22" t="s">
        <v>279</v>
      </c>
    </row>
    <row r="165" spans="1:22" ht="13.5" x14ac:dyDescent="0.3">
      <c r="A165" s="48">
        <f>VLOOKUP(B165,[1]Hoja1!$A$5:$S$309,19,FALSE)</f>
        <v>99</v>
      </c>
      <c r="B165" s="33" t="s">
        <v>280</v>
      </c>
      <c r="C165" s="44" t="s">
        <v>281</v>
      </c>
      <c r="D165" s="1">
        <v>10171.35</v>
      </c>
      <c r="E165" s="1">
        <v>3038.19</v>
      </c>
      <c r="F165" s="1">
        <v>46.16</v>
      </c>
      <c r="G165" s="1">
        <v>0</v>
      </c>
      <c r="H165" s="1">
        <v>13255.7</v>
      </c>
      <c r="I165" s="1">
        <v>0</v>
      </c>
      <c r="J165" s="1">
        <v>0</v>
      </c>
      <c r="K165" s="1">
        <v>2100.9699999999998</v>
      </c>
      <c r="L165" s="1">
        <v>46.16</v>
      </c>
      <c r="M165" s="1">
        <v>-0.03</v>
      </c>
      <c r="N165" s="1">
        <v>2147.1</v>
      </c>
      <c r="O165" s="1">
        <v>11108.6</v>
      </c>
      <c r="Q165" s="15">
        <f t="shared" si="5"/>
        <v>0</v>
      </c>
      <c r="R165" s="9">
        <f t="shared" si="6"/>
        <v>99</v>
      </c>
      <c r="S165" s="9">
        <v>1</v>
      </c>
      <c r="T165" s="9"/>
      <c r="U165" s="17" t="s">
        <v>280</v>
      </c>
      <c r="V165" s="22" t="s">
        <v>281</v>
      </c>
    </row>
    <row r="166" spans="1:22" ht="13.5" x14ac:dyDescent="0.3">
      <c r="A166" s="48">
        <f>VLOOKUP(B166,[1]Hoja1!$A$5:$S$309,19,FALSE)</f>
        <v>99</v>
      </c>
      <c r="B166" s="33" t="s">
        <v>282</v>
      </c>
      <c r="C166" s="44" t="s">
        <v>283</v>
      </c>
      <c r="D166" s="1">
        <v>10171.35</v>
      </c>
      <c r="E166" s="1">
        <v>3038.19</v>
      </c>
      <c r="F166" s="1">
        <v>46.16</v>
      </c>
      <c r="G166" s="1">
        <v>0</v>
      </c>
      <c r="H166" s="1">
        <v>13255.7</v>
      </c>
      <c r="I166" s="1">
        <v>0</v>
      </c>
      <c r="J166" s="1">
        <v>0</v>
      </c>
      <c r="K166" s="1">
        <v>2100.9699999999998</v>
      </c>
      <c r="L166" s="1">
        <v>46.16</v>
      </c>
      <c r="M166" s="1">
        <v>-0.03</v>
      </c>
      <c r="N166" s="1">
        <v>2147.1</v>
      </c>
      <c r="O166" s="1">
        <v>11108.6</v>
      </c>
      <c r="Q166" s="15">
        <f t="shared" si="5"/>
        <v>0</v>
      </c>
      <c r="R166" s="9">
        <f t="shared" si="6"/>
        <v>99</v>
      </c>
      <c r="S166" s="9">
        <v>1</v>
      </c>
      <c r="T166" s="9"/>
      <c r="U166" s="17" t="s">
        <v>282</v>
      </c>
      <c r="V166" s="22" t="s">
        <v>283</v>
      </c>
    </row>
    <row r="167" spans="1:22" ht="13.5" x14ac:dyDescent="0.3">
      <c r="A167" s="48">
        <f>VLOOKUP(B167,[1]Hoja1!$A$5:$S$309,19,FALSE)</f>
        <v>99</v>
      </c>
      <c r="B167" s="33" t="s">
        <v>284</v>
      </c>
      <c r="C167" s="44" t="s">
        <v>285</v>
      </c>
      <c r="D167" s="1">
        <v>10171.35</v>
      </c>
      <c r="E167" s="1">
        <v>3038.19</v>
      </c>
      <c r="F167" s="1">
        <v>46.16</v>
      </c>
      <c r="G167" s="1">
        <v>0</v>
      </c>
      <c r="H167" s="1">
        <v>13255.7</v>
      </c>
      <c r="I167" s="1">
        <v>0</v>
      </c>
      <c r="J167" s="1">
        <v>0</v>
      </c>
      <c r="K167" s="1">
        <v>2100.9699999999998</v>
      </c>
      <c r="L167" s="1">
        <v>46.16</v>
      </c>
      <c r="M167" s="1">
        <v>0.17</v>
      </c>
      <c r="N167" s="1">
        <v>2147.3000000000002</v>
      </c>
      <c r="O167" s="1">
        <v>11108.4</v>
      </c>
      <c r="Q167" s="15">
        <f t="shared" si="5"/>
        <v>0</v>
      </c>
      <c r="R167" s="9">
        <f t="shared" si="6"/>
        <v>99</v>
      </c>
      <c r="S167" s="9">
        <v>1</v>
      </c>
      <c r="T167" s="9"/>
      <c r="U167" s="17" t="s">
        <v>284</v>
      </c>
      <c r="V167" s="22" t="s">
        <v>285</v>
      </c>
    </row>
    <row r="168" spans="1:22" ht="13.5" x14ac:dyDescent="0.3">
      <c r="A168" s="48">
        <f>VLOOKUP(B168,[1]Hoja1!$A$5:$S$309,19,FALSE)</f>
        <v>40</v>
      </c>
      <c r="B168" s="33" t="s">
        <v>286</v>
      </c>
      <c r="C168" s="44" t="s">
        <v>287</v>
      </c>
      <c r="D168" s="1">
        <v>10171.35</v>
      </c>
      <c r="E168" s="1">
        <v>3038.19</v>
      </c>
      <c r="F168" s="1">
        <v>46.16</v>
      </c>
      <c r="G168" s="1">
        <v>0</v>
      </c>
      <c r="H168" s="1">
        <v>13255.7</v>
      </c>
      <c r="I168" s="1">
        <v>0</v>
      </c>
      <c r="J168" s="1">
        <v>0</v>
      </c>
      <c r="K168" s="1">
        <v>2100.9699999999998</v>
      </c>
      <c r="L168" s="1">
        <v>46.16</v>
      </c>
      <c r="M168" s="1">
        <v>0.17</v>
      </c>
      <c r="N168" s="1">
        <v>2147.3000000000002</v>
      </c>
      <c r="O168" s="1">
        <v>11108.4</v>
      </c>
      <c r="Q168" s="15">
        <f t="shared" si="5"/>
        <v>0</v>
      </c>
      <c r="R168" s="9">
        <f t="shared" si="6"/>
        <v>40</v>
      </c>
      <c r="S168" s="9"/>
      <c r="T168" s="9">
        <v>1</v>
      </c>
      <c r="U168" s="17" t="s">
        <v>286</v>
      </c>
      <c r="V168" s="22" t="s">
        <v>287</v>
      </c>
    </row>
    <row r="169" spans="1:22" ht="13.5" x14ac:dyDescent="0.3">
      <c r="A169" s="48">
        <f>VLOOKUP(B169,[1]Hoja1!$A$5:$S$309,19,FALSE)</f>
        <v>99</v>
      </c>
      <c r="B169" s="33" t="s">
        <v>288</v>
      </c>
      <c r="C169" s="44" t="s">
        <v>289</v>
      </c>
      <c r="D169" s="1">
        <v>10171.35</v>
      </c>
      <c r="E169" s="1">
        <v>3038.19</v>
      </c>
      <c r="F169" s="1">
        <v>46.16</v>
      </c>
      <c r="G169" s="1">
        <v>0</v>
      </c>
      <c r="H169" s="1">
        <v>13255.7</v>
      </c>
      <c r="I169" s="1">
        <v>0</v>
      </c>
      <c r="J169" s="1">
        <v>0</v>
      </c>
      <c r="K169" s="1">
        <v>2100.9699999999998</v>
      </c>
      <c r="L169" s="1">
        <v>46.16</v>
      </c>
      <c r="M169" s="1">
        <v>-0.03</v>
      </c>
      <c r="N169" s="1">
        <v>2147.1</v>
      </c>
      <c r="O169" s="1">
        <v>11108.6</v>
      </c>
      <c r="Q169" s="15">
        <f t="shared" si="5"/>
        <v>0</v>
      </c>
      <c r="R169" s="9">
        <f t="shared" si="6"/>
        <v>99</v>
      </c>
      <c r="S169" s="9">
        <v>1</v>
      </c>
      <c r="T169" s="9"/>
      <c r="U169" s="17" t="s">
        <v>288</v>
      </c>
      <c r="V169" s="22" t="s">
        <v>289</v>
      </c>
    </row>
    <row r="170" spans="1:22" ht="13.5" x14ac:dyDescent="0.3">
      <c r="A170" s="48">
        <f>VLOOKUP(B170,[1]Hoja1!$A$5:$S$309,19,FALSE)</f>
        <v>40</v>
      </c>
      <c r="B170" s="33" t="s">
        <v>290</v>
      </c>
      <c r="C170" s="44" t="s">
        <v>291</v>
      </c>
      <c r="D170" s="1">
        <v>10171.35</v>
      </c>
      <c r="E170" s="1">
        <v>3038.19</v>
      </c>
      <c r="F170" s="1">
        <v>46.16</v>
      </c>
      <c r="G170" s="1">
        <v>0</v>
      </c>
      <c r="H170" s="1">
        <v>13255.7</v>
      </c>
      <c r="I170" s="1">
        <v>0</v>
      </c>
      <c r="J170" s="1">
        <v>0</v>
      </c>
      <c r="K170" s="1">
        <v>2100.9699999999998</v>
      </c>
      <c r="L170" s="1">
        <v>46.16</v>
      </c>
      <c r="M170" s="1">
        <v>-0.03</v>
      </c>
      <c r="N170" s="1">
        <v>2147.1</v>
      </c>
      <c r="O170" s="1">
        <v>11108.6</v>
      </c>
      <c r="Q170" s="15">
        <f t="shared" si="5"/>
        <v>0</v>
      </c>
      <c r="R170" s="9">
        <f t="shared" si="6"/>
        <v>40</v>
      </c>
      <c r="S170" s="9"/>
      <c r="T170" s="9">
        <v>1</v>
      </c>
      <c r="U170" s="17" t="s">
        <v>290</v>
      </c>
      <c r="V170" s="22" t="s">
        <v>291</v>
      </c>
    </row>
    <row r="171" spans="1:22" ht="13.5" x14ac:dyDescent="0.3">
      <c r="A171" s="48">
        <f>VLOOKUP(B171,[1]Hoja1!$A$5:$S$309,19,FALSE)</f>
        <v>40</v>
      </c>
      <c r="B171" s="33" t="s">
        <v>292</v>
      </c>
      <c r="C171" s="44" t="s">
        <v>293</v>
      </c>
      <c r="D171" s="1">
        <v>6475.65</v>
      </c>
      <c r="E171" s="1">
        <v>1934.3</v>
      </c>
      <c r="F171" s="1">
        <v>23.33</v>
      </c>
      <c r="G171" s="1">
        <v>0</v>
      </c>
      <c r="H171" s="1">
        <v>8433.2800000000007</v>
      </c>
      <c r="I171" s="1">
        <v>0</v>
      </c>
      <c r="J171" s="1">
        <v>0</v>
      </c>
      <c r="K171" s="1">
        <v>1075.78</v>
      </c>
      <c r="L171" s="1">
        <v>23.33</v>
      </c>
      <c r="M171" s="1">
        <v>-0.03</v>
      </c>
      <c r="N171" s="1">
        <v>1099.08</v>
      </c>
      <c r="O171" s="1">
        <v>7334.2</v>
      </c>
      <c r="Q171" s="15">
        <f t="shared" si="5"/>
        <v>0</v>
      </c>
      <c r="R171" s="9">
        <f t="shared" si="6"/>
        <v>40</v>
      </c>
      <c r="S171" s="9"/>
      <c r="T171" s="9">
        <v>1</v>
      </c>
      <c r="U171" s="17" t="s">
        <v>292</v>
      </c>
      <c r="V171" s="22" t="s">
        <v>293</v>
      </c>
    </row>
    <row r="172" spans="1:22" ht="13.5" x14ac:dyDescent="0.3">
      <c r="A172" s="48">
        <f>VLOOKUP(B172,[1]Hoja1!$A$5:$S$309,19,FALSE)</f>
        <v>40</v>
      </c>
      <c r="B172" s="33" t="s">
        <v>294</v>
      </c>
      <c r="C172" s="44" t="s">
        <v>295</v>
      </c>
      <c r="D172" s="1">
        <v>10171.35</v>
      </c>
      <c r="E172" s="1">
        <v>3038.18</v>
      </c>
      <c r="F172" s="1">
        <v>46.16</v>
      </c>
      <c r="G172" s="1">
        <v>0</v>
      </c>
      <c r="H172" s="1">
        <v>13255.69</v>
      </c>
      <c r="I172" s="1">
        <v>0</v>
      </c>
      <c r="J172" s="1">
        <v>0</v>
      </c>
      <c r="K172" s="1">
        <v>2100.9699999999998</v>
      </c>
      <c r="L172" s="1">
        <v>46.16</v>
      </c>
      <c r="M172" s="1">
        <v>-0.04</v>
      </c>
      <c r="N172" s="1">
        <v>2147.09</v>
      </c>
      <c r="O172" s="1">
        <v>11108.6</v>
      </c>
      <c r="Q172" s="15">
        <f t="shared" si="5"/>
        <v>0</v>
      </c>
      <c r="R172" s="9">
        <f t="shared" si="6"/>
        <v>40</v>
      </c>
      <c r="S172" s="9"/>
      <c r="T172" s="9">
        <v>1</v>
      </c>
      <c r="U172" s="17" t="s">
        <v>294</v>
      </c>
      <c r="V172" s="22" t="s">
        <v>295</v>
      </c>
    </row>
    <row r="173" spans="1:22" ht="13.5" x14ac:dyDescent="0.3">
      <c r="A173" s="48">
        <f>VLOOKUP(B173,[1]Hoja1!$A$5:$S$309,19,FALSE)</f>
        <v>40</v>
      </c>
      <c r="B173" s="33" t="s">
        <v>296</v>
      </c>
      <c r="C173" s="44" t="s">
        <v>297</v>
      </c>
      <c r="D173" s="1">
        <v>10171.35</v>
      </c>
      <c r="E173" s="1">
        <v>3038.19</v>
      </c>
      <c r="F173" s="1">
        <v>46.16</v>
      </c>
      <c r="G173" s="1">
        <v>0</v>
      </c>
      <c r="H173" s="1">
        <v>13255.7</v>
      </c>
      <c r="I173" s="1">
        <v>0</v>
      </c>
      <c r="J173" s="1">
        <v>0</v>
      </c>
      <c r="K173" s="1">
        <v>2100.9699999999998</v>
      </c>
      <c r="L173" s="1">
        <v>46.16</v>
      </c>
      <c r="M173" s="1">
        <v>-0.03</v>
      </c>
      <c r="N173" s="1">
        <v>2147.1</v>
      </c>
      <c r="O173" s="1">
        <v>11108.6</v>
      </c>
      <c r="Q173" s="15">
        <f t="shared" si="5"/>
        <v>0</v>
      </c>
      <c r="R173" s="9">
        <f t="shared" si="6"/>
        <v>40</v>
      </c>
      <c r="S173" s="9"/>
      <c r="T173" s="9">
        <v>1</v>
      </c>
      <c r="U173" s="17" t="s">
        <v>296</v>
      </c>
      <c r="V173" s="22" t="s">
        <v>297</v>
      </c>
    </row>
    <row r="174" spans="1:22" ht="13.5" x14ac:dyDescent="0.3">
      <c r="A174" s="48">
        <f>VLOOKUP(B174,[1]Hoja1!$A$5:$S$309,19,FALSE)</f>
        <v>99</v>
      </c>
      <c r="B174" s="33" t="s">
        <v>298</v>
      </c>
      <c r="C174" s="44" t="s">
        <v>299</v>
      </c>
      <c r="D174" s="1">
        <v>10171.35</v>
      </c>
      <c r="E174" s="1">
        <v>3038.19</v>
      </c>
      <c r="F174" s="1">
        <v>46.16</v>
      </c>
      <c r="G174" s="1">
        <v>0</v>
      </c>
      <c r="H174" s="1">
        <v>13255.7</v>
      </c>
      <c r="I174" s="1">
        <v>0</v>
      </c>
      <c r="J174" s="1">
        <v>0</v>
      </c>
      <c r="K174" s="1">
        <v>2100.9699999999998</v>
      </c>
      <c r="L174" s="1">
        <v>46.16</v>
      </c>
      <c r="M174" s="1">
        <v>-0.03</v>
      </c>
      <c r="N174" s="1">
        <v>2147.1</v>
      </c>
      <c r="O174" s="1">
        <v>11108.6</v>
      </c>
      <c r="Q174" s="15">
        <f t="shared" si="5"/>
        <v>0</v>
      </c>
      <c r="R174" s="9">
        <f t="shared" si="6"/>
        <v>99</v>
      </c>
      <c r="S174" s="9">
        <v>1</v>
      </c>
      <c r="T174" s="9"/>
      <c r="U174" s="17" t="s">
        <v>298</v>
      </c>
      <c r="V174" s="22" t="s">
        <v>299</v>
      </c>
    </row>
    <row r="175" spans="1:22" ht="13.5" x14ac:dyDescent="0.3">
      <c r="A175" s="48">
        <f>VLOOKUP(B175,[1]Hoja1!$A$5:$S$309,19,FALSE)</f>
        <v>40</v>
      </c>
      <c r="B175" s="33" t="s">
        <v>300</v>
      </c>
      <c r="C175" s="44" t="s">
        <v>301</v>
      </c>
      <c r="D175" s="1">
        <v>6475.65</v>
      </c>
      <c r="E175" s="1">
        <v>1934.3</v>
      </c>
      <c r="F175" s="1">
        <v>23.33</v>
      </c>
      <c r="G175" s="1">
        <v>0</v>
      </c>
      <c r="H175" s="1">
        <v>8433.2800000000007</v>
      </c>
      <c r="I175" s="1">
        <v>0</v>
      </c>
      <c r="J175" s="1">
        <v>0</v>
      </c>
      <c r="K175" s="1">
        <v>1075.78</v>
      </c>
      <c r="L175" s="1">
        <v>23.33</v>
      </c>
      <c r="M175" s="1">
        <v>-0.03</v>
      </c>
      <c r="N175" s="1">
        <v>1099.08</v>
      </c>
      <c r="O175" s="1">
        <v>7334.2</v>
      </c>
      <c r="Q175" s="15">
        <f t="shared" si="5"/>
        <v>0</v>
      </c>
      <c r="R175" s="9">
        <f t="shared" si="6"/>
        <v>40</v>
      </c>
      <c r="S175" s="9"/>
      <c r="T175" s="9">
        <v>1</v>
      </c>
      <c r="U175" s="17" t="s">
        <v>300</v>
      </c>
      <c r="V175" s="22" t="s">
        <v>301</v>
      </c>
    </row>
    <row r="176" spans="1:22" ht="13.5" x14ac:dyDescent="0.3">
      <c r="A176" s="48">
        <f>VLOOKUP(B176,[1]Hoja1!$A$5:$S$309,19,FALSE)</f>
        <v>40</v>
      </c>
      <c r="B176" s="33" t="s">
        <v>302</v>
      </c>
      <c r="C176" s="44" t="s">
        <v>303</v>
      </c>
      <c r="D176" s="1">
        <v>6475.65</v>
      </c>
      <c r="E176" s="1">
        <v>1934.3</v>
      </c>
      <c r="F176" s="1">
        <v>23.33</v>
      </c>
      <c r="G176" s="1">
        <v>0</v>
      </c>
      <c r="H176" s="1">
        <v>8433.2800000000007</v>
      </c>
      <c r="I176" s="1">
        <v>0</v>
      </c>
      <c r="J176" s="1">
        <v>0</v>
      </c>
      <c r="K176" s="1">
        <v>1075.78</v>
      </c>
      <c r="L176" s="1">
        <v>23.33</v>
      </c>
      <c r="M176" s="1">
        <v>-0.03</v>
      </c>
      <c r="N176" s="1">
        <v>1099.08</v>
      </c>
      <c r="O176" s="1">
        <v>7334.2</v>
      </c>
      <c r="Q176" s="15">
        <f t="shared" si="5"/>
        <v>0</v>
      </c>
      <c r="R176" s="9">
        <f t="shared" si="6"/>
        <v>40</v>
      </c>
      <c r="S176" s="9"/>
      <c r="T176" s="9">
        <v>1</v>
      </c>
      <c r="U176" s="17" t="s">
        <v>302</v>
      </c>
      <c r="V176" s="22" t="s">
        <v>303</v>
      </c>
    </row>
    <row r="177" spans="1:22" ht="13.5" x14ac:dyDescent="0.3">
      <c r="A177" s="48">
        <f>VLOOKUP(B177,[1]Hoja1!$A$5:$S$309,19,FALSE)</f>
        <v>40</v>
      </c>
      <c r="B177" s="33" t="s">
        <v>304</v>
      </c>
      <c r="C177" s="44" t="s">
        <v>305</v>
      </c>
      <c r="D177" s="1">
        <v>6475.65</v>
      </c>
      <c r="E177" s="1">
        <v>1934.3</v>
      </c>
      <c r="F177" s="1">
        <v>23.33</v>
      </c>
      <c r="G177" s="1">
        <v>0</v>
      </c>
      <c r="H177" s="1">
        <v>8433.2800000000007</v>
      </c>
      <c r="I177" s="1">
        <v>0</v>
      </c>
      <c r="J177" s="1">
        <v>0</v>
      </c>
      <c r="K177" s="1">
        <v>1075.78</v>
      </c>
      <c r="L177" s="1">
        <v>23.33</v>
      </c>
      <c r="M177" s="1">
        <v>-0.03</v>
      </c>
      <c r="N177" s="1">
        <v>1099.08</v>
      </c>
      <c r="O177" s="1">
        <v>7334.2</v>
      </c>
      <c r="Q177" s="15">
        <f t="shared" si="5"/>
        <v>0</v>
      </c>
      <c r="R177" s="9">
        <f t="shared" si="6"/>
        <v>40</v>
      </c>
      <c r="S177" s="9"/>
      <c r="T177" s="9">
        <v>1</v>
      </c>
      <c r="U177" s="17" t="s">
        <v>304</v>
      </c>
      <c r="V177" s="22" t="s">
        <v>305</v>
      </c>
    </row>
    <row r="178" spans="1:22" ht="13.5" x14ac:dyDescent="0.3">
      <c r="A178" s="48">
        <f>VLOOKUP(B178,[1]Hoja1!$A$5:$S$309,19,FALSE)</f>
        <v>40</v>
      </c>
      <c r="B178" s="33" t="s">
        <v>306</v>
      </c>
      <c r="C178" s="44" t="s">
        <v>307</v>
      </c>
      <c r="D178" s="1">
        <v>6475.65</v>
      </c>
      <c r="E178" s="1">
        <v>1934.3</v>
      </c>
      <c r="F178" s="1">
        <v>23.33</v>
      </c>
      <c r="G178" s="1">
        <v>0</v>
      </c>
      <c r="H178" s="1">
        <v>8433.2800000000007</v>
      </c>
      <c r="I178" s="1">
        <v>0</v>
      </c>
      <c r="J178" s="1">
        <v>0</v>
      </c>
      <c r="K178" s="1">
        <v>1075.78</v>
      </c>
      <c r="L178" s="1">
        <v>23.33</v>
      </c>
      <c r="M178" s="1">
        <v>-0.03</v>
      </c>
      <c r="N178" s="1">
        <v>1099.08</v>
      </c>
      <c r="O178" s="1">
        <v>7334.2</v>
      </c>
      <c r="Q178" s="15">
        <f t="shared" si="5"/>
        <v>0</v>
      </c>
      <c r="R178" s="9">
        <f t="shared" si="6"/>
        <v>40</v>
      </c>
      <c r="S178" s="9"/>
      <c r="T178" s="9">
        <v>1</v>
      </c>
      <c r="U178" s="17" t="s">
        <v>306</v>
      </c>
      <c r="V178" s="22" t="s">
        <v>307</v>
      </c>
    </row>
    <row r="179" spans="1:22" ht="13.5" x14ac:dyDescent="0.3">
      <c r="A179" s="48">
        <f>VLOOKUP(B179,[1]Hoja1!$A$5:$S$309,19,FALSE)</f>
        <v>40</v>
      </c>
      <c r="B179" s="33" t="s">
        <v>308</v>
      </c>
      <c r="C179" s="44" t="s">
        <v>309</v>
      </c>
      <c r="D179" s="1">
        <v>6475.65</v>
      </c>
      <c r="E179" s="1">
        <v>1934.3</v>
      </c>
      <c r="F179" s="1">
        <v>23.33</v>
      </c>
      <c r="G179" s="1">
        <v>0</v>
      </c>
      <c r="H179" s="1">
        <v>8433.2800000000007</v>
      </c>
      <c r="I179" s="1">
        <v>0</v>
      </c>
      <c r="J179" s="1">
        <v>0</v>
      </c>
      <c r="K179" s="1">
        <v>1075.78</v>
      </c>
      <c r="L179" s="1">
        <v>23.33</v>
      </c>
      <c r="M179" s="1">
        <v>-0.03</v>
      </c>
      <c r="N179" s="1">
        <v>1099.08</v>
      </c>
      <c r="O179" s="1">
        <v>7334.2</v>
      </c>
      <c r="Q179" s="15">
        <f t="shared" si="5"/>
        <v>0</v>
      </c>
      <c r="R179" s="9">
        <f t="shared" si="6"/>
        <v>40</v>
      </c>
      <c r="S179" s="9"/>
      <c r="T179" s="9">
        <v>1</v>
      </c>
      <c r="U179" s="17" t="s">
        <v>308</v>
      </c>
      <c r="V179" s="22" t="s">
        <v>309</v>
      </c>
    </row>
    <row r="180" spans="1:22" ht="13.5" x14ac:dyDescent="0.3">
      <c r="A180" s="48">
        <f>VLOOKUP(B180,[1]Hoja1!$A$5:$S$309,19,FALSE)</f>
        <v>99</v>
      </c>
      <c r="B180" s="33" t="s">
        <v>310</v>
      </c>
      <c r="C180" s="44" t="s">
        <v>311</v>
      </c>
      <c r="D180" s="1">
        <v>6475.65</v>
      </c>
      <c r="E180" s="1">
        <v>1934.3</v>
      </c>
      <c r="F180" s="1">
        <v>23.33</v>
      </c>
      <c r="G180" s="1">
        <v>0</v>
      </c>
      <c r="H180" s="1">
        <v>8433.2800000000007</v>
      </c>
      <c r="I180" s="1">
        <v>0</v>
      </c>
      <c r="J180" s="1">
        <v>0</v>
      </c>
      <c r="K180" s="1">
        <v>1075.78</v>
      </c>
      <c r="L180" s="1">
        <v>23.33</v>
      </c>
      <c r="M180" s="1">
        <v>-0.03</v>
      </c>
      <c r="N180" s="1">
        <v>1099.08</v>
      </c>
      <c r="O180" s="1">
        <v>7334.2</v>
      </c>
      <c r="Q180" s="15">
        <f t="shared" si="5"/>
        <v>0</v>
      </c>
      <c r="R180" s="9">
        <f t="shared" si="6"/>
        <v>99</v>
      </c>
      <c r="S180" s="9">
        <v>1</v>
      </c>
      <c r="T180" s="9"/>
      <c r="U180" s="17" t="s">
        <v>310</v>
      </c>
      <c r="V180" s="22" t="s">
        <v>311</v>
      </c>
    </row>
    <row r="181" spans="1:22" ht="13.5" x14ac:dyDescent="0.3">
      <c r="A181" s="48">
        <f>VLOOKUP(B181,[1]Hoja1!$A$5:$S$309,19,FALSE)</f>
        <v>40</v>
      </c>
      <c r="B181" s="33" t="s">
        <v>312</v>
      </c>
      <c r="C181" s="44" t="s">
        <v>313</v>
      </c>
      <c r="D181" s="1">
        <v>6475.65</v>
      </c>
      <c r="E181" s="1">
        <v>1934.3</v>
      </c>
      <c r="F181" s="1">
        <v>23.33</v>
      </c>
      <c r="G181" s="1">
        <v>0</v>
      </c>
      <c r="H181" s="1">
        <v>8433.2800000000007</v>
      </c>
      <c r="I181" s="1">
        <v>0</v>
      </c>
      <c r="J181" s="1">
        <v>0</v>
      </c>
      <c r="K181" s="1">
        <v>1075.78</v>
      </c>
      <c r="L181" s="1">
        <v>23.33</v>
      </c>
      <c r="M181" s="1">
        <v>-0.03</v>
      </c>
      <c r="N181" s="1">
        <v>1099.08</v>
      </c>
      <c r="O181" s="1">
        <v>7334.2</v>
      </c>
      <c r="Q181" s="15">
        <f t="shared" si="5"/>
        <v>0</v>
      </c>
      <c r="R181" s="9">
        <f t="shared" si="6"/>
        <v>40</v>
      </c>
      <c r="S181" s="9"/>
      <c r="T181" s="9">
        <v>1</v>
      </c>
      <c r="U181" s="17" t="s">
        <v>312</v>
      </c>
      <c r="V181" s="22" t="s">
        <v>313</v>
      </c>
    </row>
    <row r="182" spans="1:22" ht="13.5" x14ac:dyDescent="0.3">
      <c r="A182" s="48">
        <f>VLOOKUP(B182,[1]Hoja1!$A$5:$S$309,19,FALSE)</f>
        <v>99</v>
      </c>
      <c r="B182" s="33" t="s">
        <v>314</v>
      </c>
      <c r="C182" s="44" t="s">
        <v>315</v>
      </c>
      <c r="D182" s="1">
        <v>6475.65</v>
      </c>
      <c r="E182" s="1">
        <v>1934.3</v>
      </c>
      <c r="F182" s="1">
        <v>23.33</v>
      </c>
      <c r="G182" s="1">
        <v>0</v>
      </c>
      <c r="H182" s="1">
        <v>8433.2800000000007</v>
      </c>
      <c r="I182" s="1">
        <v>0</v>
      </c>
      <c r="J182" s="1">
        <v>0</v>
      </c>
      <c r="K182" s="1">
        <v>1075.78</v>
      </c>
      <c r="L182" s="1">
        <v>23.33</v>
      </c>
      <c r="M182" s="1">
        <v>-0.03</v>
      </c>
      <c r="N182" s="1">
        <v>1099.08</v>
      </c>
      <c r="O182" s="1">
        <v>7334.2</v>
      </c>
      <c r="Q182" s="15">
        <f t="shared" si="5"/>
        <v>0</v>
      </c>
      <c r="R182" s="9">
        <f t="shared" si="6"/>
        <v>99</v>
      </c>
      <c r="S182" s="9">
        <v>1</v>
      </c>
      <c r="T182" s="9"/>
      <c r="U182" s="17" t="s">
        <v>314</v>
      </c>
      <c r="V182" s="22" t="s">
        <v>315</v>
      </c>
    </row>
    <row r="183" spans="1:22" ht="13.5" x14ac:dyDescent="0.3">
      <c r="A183" s="48">
        <f>VLOOKUP(B183,[1]Hoja1!$A$5:$S$309,19,FALSE)</f>
        <v>99</v>
      </c>
      <c r="B183" s="33" t="s">
        <v>316</v>
      </c>
      <c r="C183" s="44" t="s">
        <v>317</v>
      </c>
      <c r="D183" s="1">
        <v>6475.65</v>
      </c>
      <c r="E183" s="1">
        <v>1934.3</v>
      </c>
      <c r="F183" s="1">
        <v>23.33</v>
      </c>
      <c r="G183" s="1">
        <v>0</v>
      </c>
      <c r="H183" s="1">
        <v>8433.2800000000007</v>
      </c>
      <c r="I183" s="1">
        <v>0</v>
      </c>
      <c r="J183" s="1">
        <v>0</v>
      </c>
      <c r="K183" s="1">
        <v>1075.78</v>
      </c>
      <c r="L183" s="1">
        <v>23.33</v>
      </c>
      <c r="M183" s="1">
        <v>-0.03</v>
      </c>
      <c r="N183" s="1">
        <v>1099.08</v>
      </c>
      <c r="O183" s="1">
        <v>7334.2</v>
      </c>
      <c r="Q183" s="15">
        <f t="shared" si="5"/>
        <v>0</v>
      </c>
      <c r="R183" s="9">
        <f t="shared" si="6"/>
        <v>99</v>
      </c>
      <c r="S183" s="9">
        <v>1</v>
      </c>
      <c r="T183" s="9"/>
      <c r="U183" s="17" t="s">
        <v>316</v>
      </c>
      <c r="V183" s="22" t="s">
        <v>317</v>
      </c>
    </row>
    <row r="184" spans="1:22" ht="13.5" x14ac:dyDescent="0.3">
      <c r="A184" s="48">
        <f>VLOOKUP(B184,[1]Hoja1!$A$5:$S$309,19,FALSE)</f>
        <v>99</v>
      </c>
      <c r="B184" s="33" t="s">
        <v>318</v>
      </c>
      <c r="C184" s="44" t="s">
        <v>319</v>
      </c>
      <c r="D184" s="1">
        <v>6475.65</v>
      </c>
      <c r="E184" s="1">
        <v>1934.3</v>
      </c>
      <c r="F184" s="1">
        <v>23.33</v>
      </c>
      <c r="G184" s="1">
        <v>0</v>
      </c>
      <c r="H184" s="1">
        <v>8433.2800000000007</v>
      </c>
      <c r="I184" s="1">
        <v>0</v>
      </c>
      <c r="J184" s="1">
        <v>0</v>
      </c>
      <c r="K184" s="1">
        <v>1075.78</v>
      </c>
      <c r="L184" s="1">
        <v>23.33</v>
      </c>
      <c r="M184" s="1">
        <v>-0.03</v>
      </c>
      <c r="N184" s="1">
        <v>1099.08</v>
      </c>
      <c r="O184" s="1">
        <v>7334.2</v>
      </c>
      <c r="Q184" s="15">
        <f t="shared" si="5"/>
        <v>0</v>
      </c>
      <c r="R184" s="9">
        <f t="shared" si="6"/>
        <v>99</v>
      </c>
      <c r="S184" s="9">
        <v>1</v>
      </c>
      <c r="T184" s="9"/>
      <c r="U184" s="17" t="s">
        <v>318</v>
      </c>
      <c r="V184" s="22" t="s">
        <v>319</v>
      </c>
    </row>
    <row r="185" spans="1:22" ht="13.5" x14ac:dyDescent="0.3">
      <c r="A185" s="48">
        <f>VLOOKUP(B185,[1]Hoja1!$A$5:$S$309,19,FALSE)</f>
        <v>40</v>
      </c>
      <c r="B185" s="33" t="s">
        <v>320</v>
      </c>
      <c r="C185" s="44" t="s">
        <v>321</v>
      </c>
      <c r="D185" s="1">
        <v>6475.65</v>
      </c>
      <c r="E185" s="1">
        <v>1934.3</v>
      </c>
      <c r="F185" s="1">
        <v>23.33</v>
      </c>
      <c r="G185" s="1">
        <v>0</v>
      </c>
      <c r="H185" s="1">
        <v>8433.2800000000007</v>
      </c>
      <c r="I185" s="1">
        <v>0</v>
      </c>
      <c r="J185" s="1">
        <v>0</v>
      </c>
      <c r="K185" s="1">
        <v>1075.78</v>
      </c>
      <c r="L185" s="1">
        <v>23.33</v>
      </c>
      <c r="M185" s="1">
        <v>-0.03</v>
      </c>
      <c r="N185" s="1">
        <v>1099.08</v>
      </c>
      <c r="O185" s="1">
        <v>7334.2</v>
      </c>
      <c r="Q185" s="15">
        <f t="shared" si="5"/>
        <v>0</v>
      </c>
      <c r="R185" s="9">
        <f t="shared" si="6"/>
        <v>40</v>
      </c>
      <c r="S185" s="9"/>
      <c r="T185" s="9">
        <v>1</v>
      </c>
      <c r="U185" s="17" t="s">
        <v>320</v>
      </c>
      <c r="V185" s="22" t="s">
        <v>321</v>
      </c>
    </row>
    <row r="186" spans="1:22" ht="13.5" x14ac:dyDescent="0.3">
      <c r="A186" s="48">
        <f>VLOOKUP(B186,[1]Hoja1!$A$5:$S$309,19,FALSE)</f>
        <v>40</v>
      </c>
      <c r="B186" s="33" t="s">
        <v>322</v>
      </c>
      <c r="C186" s="44" t="s">
        <v>323</v>
      </c>
      <c r="D186" s="1">
        <v>6475.65</v>
      </c>
      <c r="E186" s="1">
        <v>1934.3</v>
      </c>
      <c r="F186" s="1">
        <v>23.33</v>
      </c>
      <c r="G186" s="1">
        <v>0</v>
      </c>
      <c r="H186" s="1">
        <v>8433.2800000000007</v>
      </c>
      <c r="I186" s="1">
        <v>0</v>
      </c>
      <c r="J186" s="1">
        <v>0</v>
      </c>
      <c r="K186" s="1">
        <v>1075.78</v>
      </c>
      <c r="L186" s="1">
        <v>23.33</v>
      </c>
      <c r="M186" s="1">
        <v>-0.03</v>
      </c>
      <c r="N186" s="1">
        <v>1099.08</v>
      </c>
      <c r="O186" s="1">
        <v>7334.2</v>
      </c>
      <c r="Q186" s="15">
        <f t="shared" si="5"/>
        <v>0</v>
      </c>
      <c r="R186" s="9">
        <f t="shared" si="6"/>
        <v>40</v>
      </c>
      <c r="S186" s="9"/>
      <c r="T186" s="9">
        <v>1</v>
      </c>
      <c r="U186" s="17" t="s">
        <v>322</v>
      </c>
      <c r="V186" s="22" t="s">
        <v>323</v>
      </c>
    </row>
    <row r="187" spans="1:22" ht="13.5" x14ac:dyDescent="0.3">
      <c r="A187" s="48">
        <f>VLOOKUP(B187,[1]Hoja1!$A$5:$S$309,19,FALSE)</f>
        <v>99</v>
      </c>
      <c r="B187" s="33" t="s">
        <v>324</v>
      </c>
      <c r="C187" s="44" t="s">
        <v>325</v>
      </c>
      <c r="D187" s="1">
        <v>6475.65</v>
      </c>
      <c r="E187" s="1">
        <v>1934.3</v>
      </c>
      <c r="F187" s="1">
        <v>23.33</v>
      </c>
      <c r="G187" s="1">
        <v>0</v>
      </c>
      <c r="H187" s="1">
        <v>8433.2800000000007</v>
      </c>
      <c r="I187" s="1">
        <v>0</v>
      </c>
      <c r="J187" s="1">
        <v>0</v>
      </c>
      <c r="K187" s="1">
        <v>1075.78</v>
      </c>
      <c r="L187" s="1">
        <v>23.33</v>
      </c>
      <c r="M187" s="1">
        <v>-0.03</v>
      </c>
      <c r="N187" s="1">
        <v>1099.08</v>
      </c>
      <c r="O187" s="1">
        <v>7334.2</v>
      </c>
      <c r="Q187" s="15">
        <f t="shared" si="5"/>
        <v>0</v>
      </c>
      <c r="R187" s="9">
        <f t="shared" si="6"/>
        <v>99</v>
      </c>
      <c r="S187" s="9">
        <v>1</v>
      </c>
      <c r="T187" s="9"/>
      <c r="U187" s="17" t="s">
        <v>324</v>
      </c>
      <c r="V187" s="22" t="s">
        <v>325</v>
      </c>
    </row>
    <row r="188" spans="1:22" ht="13.5" x14ac:dyDescent="0.3">
      <c r="A188" s="48">
        <f>VLOOKUP(B188,[1]Hoja1!$A$5:$S$309,19,FALSE)</f>
        <v>99</v>
      </c>
      <c r="B188" s="33" t="s">
        <v>326</v>
      </c>
      <c r="C188" s="44" t="s">
        <v>327</v>
      </c>
      <c r="D188" s="1">
        <v>6475.65</v>
      </c>
      <c r="E188" s="1">
        <v>1934.3</v>
      </c>
      <c r="F188" s="1">
        <v>23.33</v>
      </c>
      <c r="G188" s="1">
        <v>0</v>
      </c>
      <c r="H188" s="1">
        <v>8433.2800000000007</v>
      </c>
      <c r="I188" s="1">
        <v>0</v>
      </c>
      <c r="J188" s="1">
        <v>0</v>
      </c>
      <c r="K188" s="1">
        <v>1075.78</v>
      </c>
      <c r="L188" s="1">
        <v>23.33</v>
      </c>
      <c r="M188" s="1">
        <v>-0.03</v>
      </c>
      <c r="N188" s="1">
        <v>1099.08</v>
      </c>
      <c r="O188" s="1">
        <v>7334.2</v>
      </c>
      <c r="Q188" s="15">
        <f t="shared" si="5"/>
        <v>0</v>
      </c>
      <c r="R188" s="9">
        <f t="shared" si="6"/>
        <v>99</v>
      </c>
      <c r="S188" s="9">
        <v>1</v>
      </c>
      <c r="T188" s="9"/>
      <c r="U188" s="17" t="s">
        <v>326</v>
      </c>
      <c r="V188" s="22" t="s">
        <v>327</v>
      </c>
    </row>
    <row r="189" spans="1:22" ht="13.5" x14ac:dyDescent="0.3">
      <c r="A189" s="48">
        <f>VLOOKUP(B189,[1]Hoja1!$A$5:$S$309,19,FALSE)</f>
        <v>40</v>
      </c>
      <c r="B189" s="33" t="s">
        <v>328</v>
      </c>
      <c r="C189" s="44" t="s">
        <v>329</v>
      </c>
      <c r="D189" s="1">
        <v>2695.05</v>
      </c>
      <c r="E189" s="1">
        <v>805</v>
      </c>
      <c r="F189" s="1">
        <v>0</v>
      </c>
      <c r="G189" s="1">
        <v>126.77</v>
      </c>
      <c r="H189" s="1">
        <v>3626.82</v>
      </c>
      <c r="I189" s="1">
        <v>-126.77</v>
      </c>
      <c r="J189" s="1">
        <v>243.82</v>
      </c>
      <c r="K189" s="1">
        <v>0</v>
      </c>
      <c r="L189" s="1">
        <v>0</v>
      </c>
      <c r="M189" s="1">
        <v>0</v>
      </c>
      <c r="N189" s="1">
        <v>243.82</v>
      </c>
      <c r="O189" s="1">
        <v>3383</v>
      </c>
      <c r="Q189" s="15">
        <f t="shared" si="5"/>
        <v>117.05</v>
      </c>
      <c r="R189" s="9">
        <f t="shared" si="6"/>
        <v>40</v>
      </c>
      <c r="S189" s="9"/>
      <c r="T189" s="9">
        <v>1</v>
      </c>
      <c r="U189" s="17" t="s">
        <v>328</v>
      </c>
      <c r="V189" s="22" t="s">
        <v>329</v>
      </c>
    </row>
    <row r="190" spans="1:22" ht="13.5" x14ac:dyDescent="0.3">
      <c r="A190" s="48">
        <f>VLOOKUP(B190,[1]Hoja1!$A$5:$S$309,19,FALSE)</f>
        <v>40</v>
      </c>
      <c r="B190" s="33" t="s">
        <v>330</v>
      </c>
      <c r="C190" s="44" t="s">
        <v>331</v>
      </c>
      <c r="D190" s="1">
        <v>10171.35</v>
      </c>
      <c r="E190" s="1">
        <v>3038.19</v>
      </c>
      <c r="F190" s="1">
        <v>46.16</v>
      </c>
      <c r="G190" s="1">
        <v>0</v>
      </c>
      <c r="H190" s="1">
        <v>13255.7</v>
      </c>
      <c r="I190" s="1">
        <v>0</v>
      </c>
      <c r="J190" s="1">
        <v>0</v>
      </c>
      <c r="K190" s="1">
        <v>2100.9699999999998</v>
      </c>
      <c r="L190" s="1">
        <v>46.16</v>
      </c>
      <c r="M190" s="1">
        <v>0.17</v>
      </c>
      <c r="N190" s="1">
        <v>2147.3000000000002</v>
      </c>
      <c r="O190" s="1">
        <v>11108.4</v>
      </c>
      <c r="Q190" s="15">
        <f t="shared" si="5"/>
        <v>0</v>
      </c>
      <c r="R190" s="9">
        <f t="shared" si="6"/>
        <v>40</v>
      </c>
      <c r="S190" s="9"/>
      <c r="T190" s="9">
        <v>1</v>
      </c>
      <c r="U190" s="17" t="s">
        <v>330</v>
      </c>
      <c r="V190" s="22" t="s">
        <v>331</v>
      </c>
    </row>
    <row r="191" spans="1:22" ht="13.5" x14ac:dyDescent="0.3">
      <c r="A191" s="48">
        <f>VLOOKUP(B191,[1]Hoja1!$A$5:$S$309,19,FALSE)</f>
        <v>99</v>
      </c>
      <c r="B191" s="33" t="s">
        <v>332</v>
      </c>
      <c r="C191" s="44" t="s">
        <v>333</v>
      </c>
      <c r="D191" s="1">
        <v>10171.35</v>
      </c>
      <c r="E191" s="1">
        <v>3038.19</v>
      </c>
      <c r="F191" s="1">
        <v>46.16</v>
      </c>
      <c r="G191" s="1">
        <v>0</v>
      </c>
      <c r="H191" s="1">
        <v>13255.7</v>
      </c>
      <c r="I191" s="1">
        <v>0</v>
      </c>
      <c r="J191" s="1">
        <v>0</v>
      </c>
      <c r="K191" s="1">
        <v>2100.9699999999998</v>
      </c>
      <c r="L191" s="1">
        <v>46.16</v>
      </c>
      <c r="M191" s="1">
        <v>-0.03</v>
      </c>
      <c r="N191" s="1">
        <v>2147.1</v>
      </c>
      <c r="O191" s="1">
        <v>11108.6</v>
      </c>
      <c r="Q191" s="15">
        <f t="shared" si="5"/>
        <v>0</v>
      </c>
      <c r="R191" s="9">
        <f t="shared" si="6"/>
        <v>99</v>
      </c>
      <c r="S191" s="9">
        <v>1</v>
      </c>
      <c r="T191" s="9"/>
      <c r="U191" s="17" t="s">
        <v>332</v>
      </c>
      <c r="V191" s="22" t="s">
        <v>333</v>
      </c>
    </row>
    <row r="192" spans="1:22" ht="13.5" x14ac:dyDescent="0.3">
      <c r="A192" s="48">
        <f>VLOOKUP(B192,[1]Hoja1!$A$5:$S$309,19,FALSE)</f>
        <v>40</v>
      </c>
      <c r="B192" s="33" t="s">
        <v>334</v>
      </c>
      <c r="C192" s="44" t="s">
        <v>335</v>
      </c>
      <c r="D192" s="1">
        <v>10171.35</v>
      </c>
      <c r="E192" s="1">
        <v>3038.19</v>
      </c>
      <c r="F192" s="1">
        <v>46.16</v>
      </c>
      <c r="G192" s="1">
        <v>0</v>
      </c>
      <c r="H192" s="1">
        <v>13255.7</v>
      </c>
      <c r="I192" s="1">
        <v>0</v>
      </c>
      <c r="J192" s="1">
        <v>0</v>
      </c>
      <c r="K192" s="1">
        <v>2100.9699999999998</v>
      </c>
      <c r="L192" s="1">
        <v>46.16</v>
      </c>
      <c r="M192" s="1">
        <v>-0.03</v>
      </c>
      <c r="N192" s="1">
        <v>2147.1</v>
      </c>
      <c r="O192" s="1">
        <v>11108.6</v>
      </c>
      <c r="Q192" s="15">
        <f t="shared" si="5"/>
        <v>0</v>
      </c>
      <c r="R192" s="9">
        <f t="shared" si="6"/>
        <v>40</v>
      </c>
      <c r="S192" s="9"/>
      <c r="T192" s="9">
        <v>1</v>
      </c>
      <c r="U192" s="17" t="s">
        <v>334</v>
      </c>
      <c r="V192" s="22" t="s">
        <v>335</v>
      </c>
    </row>
    <row r="193" spans="1:23" ht="13.5" x14ac:dyDescent="0.3">
      <c r="A193" s="48">
        <f>VLOOKUP(B193,[1]Hoja1!$A$5:$S$309,19,FALSE)</f>
        <v>99</v>
      </c>
      <c r="B193" s="33" t="s">
        <v>336</v>
      </c>
      <c r="C193" s="44" t="s">
        <v>337</v>
      </c>
      <c r="D193" s="1">
        <v>10171.35</v>
      </c>
      <c r="E193" s="1">
        <v>3038.19</v>
      </c>
      <c r="F193" s="1">
        <v>46.16</v>
      </c>
      <c r="G193" s="1">
        <v>0</v>
      </c>
      <c r="H193" s="1">
        <v>13255.7</v>
      </c>
      <c r="I193" s="1">
        <v>0</v>
      </c>
      <c r="J193" s="1">
        <v>0</v>
      </c>
      <c r="K193" s="1">
        <v>2100.9699999999998</v>
      </c>
      <c r="L193" s="1">
        <v>46.16</v>
      </c>
      <c r="M193" s="1">
        <v>-0.03</v>
      </c>
      <c r="N193" s="1">
        <v>2147.1</v>
      </c>
      <c r="O193" s="1">
        <v>11108.6</v>
      </c>
      <c r="Q193" s="15">
        <f t="shared" si="5"/>
        <v>0</v>
      </c>
      <c r="R193" s="9">
        <f t="shared" si="6"/>
        <v>99</v>
      </c>
      <c r="S193" s="9">
        <v>1</v>
      </c>
      <c r="T193" s="9"/>
      <c r="U193" s="17" t="s">
        <v>336</v>
      </c>
      <c r="V193" s="22" t="s">
        <v>337</v>
      </c>
    </row>
    <row r="194" spans="1:23" ht="13.5" x14ac:dyDescent="0.3">
      <c r="A194" s="48">
        <f>VLOOKUP(B194,[1]Hoja1!$A$5:$S$309,19,FALSE)</f>
        <v>99</v>
      </c>
      <c r="B194" s="33" t="s">
        <v>338</v>
      </c>
      <c r="C194" s="44" t="s">
        <v>339</v>
      </c>
      <c r="D194" s="1">
        <v>10171.35</v>
      </c>
      <c r="E194" s="1">
        <v>3038.19</v>
      </c>
      <c r="F194" s="1">
        <v>46.16</v>
      </c>
      <c r="G194" s="1">
        <v>0</v>
      </c>
      <c r="H194" s="1">
        <v>13255.7</v>
      </c>
      <c r="I194" s="1">
        <v>0</v>
      </c>
      <c r="J194" s="1">
        <v>0</v>
      </c>
      <c r="K194" s="1">
        <v>2100.9699999999998</v>
      </c>
      <c r="L194" s="1">
        <v>46.16</v>
      </c>
      <c r="M194" s="1">
        <v>-0.03</v>
      </c>
      <c r="N194" s="1">
        <v>2147.1</v>
      </c>
      <c r="O194" s="1">
        <v>11108.6</v>
      </c>
      <c r="Q194" s="15">
        <f t="shared" si="5"/>
        <v>0</v>
      </c>
      <c r="R194" s="9">
        <f t="shared" si="6"/>
        <v>99</v>
      </c>
      <c r="S194" s="9">
        <v>1</v>
      </c>
      <c r="T194" s="9"/>
      <c r="U194" s="17" t="s">
        <v>338</v>
      </c>
      <c r="V194" s="22" t="s">
        <v>339</v>
      </c>
    </row>
    <row r="195" spans="1:23" ht="13.5" x14ac:dyDescent="0.3">
      <c r="A195" s="48">
        <f>VLOOKUP(B195,[1]Hoja1!$A$5:$S$309,19,FALSE)</f>
        <v>99</v>
      </c>
      <c r="B195" s="33" t="s">
        <v>340</v>
      </c>
      <c r="C195" s="44" t="s">
        <v>341</v>
      </c>
      <c r="D195" s="1">
        <v>10171.35</v>
      </c>
      <c r="E195" s="1">
        <v>3038.19</v>
      </c>
      <c r="F195" s="1">
        <v>46.16</v>
      </c>
      <c r="G195" s="1">
        <v>0</v>
      </c>
      <c r="H195" s="1">
        <v>13255.7</v>
      </c>
      <c r="I195" s="1">
        <v>0</v>
      </c>
      <c r="J195" s="1">
        <v>0</v>
      </c>
      <c r="K195" s="1">
        <v>2100.9699999999998</v>
      </c>
      <c r="L195" s="1">
        <v>46.16</v>
      </c>
      <c r="M195" s="1">
        <v>-0.03</v>
      </c>
      <c r="N195" s="1">
        <v>2147.1</v>
      </c>
      <c r="O195" s="1">
        <v>11108.6</v>
      </c>
      <c r="Q195" s="15">
        <f t="shared" si="5"/>
        <v>0</v>
      </c>
      <c r="R195" s="9">
        <f t="shared" si="6"/>
        <v>99</v>
      </c>
      <c r="S195" s="9">
        <v>1</v>
      </c>
      <c r="T195" s="9"/>
      <c r="U195" s="17" t="s">
        <v>340</v>
      </c>
      <c r="V195" s="22" t="s">
        <v>341</v>
      </c>
    </row>
    <row r="196" spans="1:23" s="4" customFormat="1" ht="13.5" x14ac:dyDescent="0.3">
      <c r="A196" s="48"/>
      <c r="B196" s="43" t="s">
        <v>20</v>
      </c>
      <c r="C196" s="46">
        <v>51</v>
      </c>
      <c r="D196" s="4" t="s">
        <v>21</v>
      </c>
      <c r="E196" s="4" t="s">
        <v>21</v>
      </c>
      <c r="F196" s="4" t="s">
        <v>21</v>
      </c>
      <c r="G196" s="4" t="s">
        <v>21</v>
      </c>
      <c r="H196" s="4" t="s">
        <v>21</v>
      </c>
      <c r="I196" s="4" t="s">
        <v>21</v>
      </c>
      <c r="J196" s="4" t="s">
        <v>21</v>
      </c>
      <c r="K196" s="4" t="s">
        <v>21</v>
      </c>
      <c r="L196" s="4" t="s">
        <v>21</v>
      </c>
      <c r="M196" s="4" t="s">
        <v>21</v>
      </c>
      <c r="N196" s="4" t="s">
        <v>21</v>
      </c>
      <c r="O196" s="4" t="s">
        <v>21</v>
      </c>
      <c r="Q196" s="36" t="s">
        <v>21</v>
      </c>
      <c r="R196" s="9"/>
      <c r="S196" s="34">
        <v>21</v>
      </c>
      <c r="T196" s="34">
        <v>30</v>
      </c>
      <c r="U196" s="27"/>
      <c r="V196" s="27"/>
    </row>
    <row r="197" spans="1:23" ht="13.5" x14ac:dyDescent="0.3">
      <c r="A197" s="48"/>
      <c r="B197" s="33"/>
      <c r="C197" s="44"/>
      <c r="D197" s="8">
        <v>455827.05</v>
      </c>
      <c r="E197" s="8">
        <v>136156.14000000001</v>
      </c>
      <c r="F197" s="8">
        <v>1965.55</v>
      </c>
      <c r="G197" s="8">
        <v>126.77</v>
      </c>
      <c r="H197" s="8">
        <v>594075.51</v>
      </c>
      <c r="I197" s="8">
        <v>-126.77</v>
      </c>
      <c r="J197" s="8">
        <v>243.82</v>
      </c>
      <c r="K197" s="8">
        <v>89670.65</v>
      </c>
      <c r="L197" s="8">
        <v>1965.55</v>
      </c>
      <c r="M197" s="8">
        <v>2.4900000000000002</v>
      </c>
      <c r="N197" s="8">
        <v>91882.51</v>
      </c>
      <c r="O197" s="8">
        <v>502193</v>
      </c>
      <c r="Q197" s="37">
        <f t="shared" si="5"/>
        <v>117.05</v>
      </c>
      <c r="R197" s="9"/>
      <c r="S197" s="9"/>
      <c r="T197" s="9"/>
      <c r="U197" s="18" t="s">
        <v>20</v>
      </c>
      <c r="V197" s="20">
        <v>51</v>
      </c>
    </row>
    <row r="198" spans="1:23" x14ac:dyDescent="0.25">
      <c r="A198" s="48"/>
      <c r="B198" s="33"/>
      <c r="C198" s="44"/>
      <c r="Q198" s="15"/>
      <c r="R198" s="9"/>
    </row>
    <row r="199" spans="1:23" ht="13.5" x14ac:dyDescent="0.3">
      <c r="A199" s="48"/>
      <c r="B199" s="45" t="s">
        <v>342</v>
      </c>
      <c r="C199" s="44"/>
      <c r="Q199" s="15"/>
      <c r="R199" s="9"/>
      <c r="S199" s="9"/>
      <c r="T199" s="9"/>
      <c r="U199" s="16" t="s">
        <v>342</v>
      </c>
      <c r="V199" s="22"/>
    </row>
    <row r="200" spans="1:23" ht="13.5" x14ac:dyDescent="0.3">
      <c r="A200" s="48" t="str">
        <f>VLOOKUP(B200,[1]Hoja1!$A$5:$S$309,19,FALSE)</f>
        <v>40</v>
      </c>
      <c r="B200" s="33" t="s">
        <v>343</v>
      </c>
      <c r="C200" s="44" t="s">
        <v>344</v>
      </c>
      <c r="D200" s="1">
        <v>10171.35</v>
      </c>
      <c r="E200" s="1">
        <v>3038.19</v>
      </c>
      <c r="F200" s="1">
        <v>46.16</v>
      </c>
      <c r="G200" s="1">
        <v>0</v>
      </c>
      <c r="H200" s="1">
        <v>13255.7</v>
      </c>
      <c r="I200" s="1">
        <v>0</v>
      </c>
      <c r="J200" s="1">
        <v>0</v>
      </c>
      <c r="K200" s="1">
        <v>2100.9699999999998</v>
      </c>
      <c r="L200" s="1">
        <v>46.16</v>
      </c>
      <c r="M200" s="1">
        <v>0.17</v>
      </c>
      <c r="N200" s="1">
        <v>2147.3000000000002</v>
      </c>
      <c r="O200" s="1">
        <v>11108.4</v>
      </c>
      <c r="Q200" s="15">
        <f t="shared" si="5"/>
        <v>0</v>
      </c>
      <c r="R200" s="34" t="str">
        <f t="shared" si="6"/>
        <v>40</v>
      </c>
      <c r="S200" s="9"/>
      <c r="T200" s="9">
        <v>1</v>
      </c>
      <c r="U200" s="17" t="s">
        <v>343</v>
      </c>
      <c r="V200" s="22" t="s">
        <v>344</v>
      </c>
    </row>
    <row r="201" spans="1:23" ht="13.5" x14ac:dyDescent="0.3">
      <c r="A201" s="48">
        <f>VLOOKUP(B201,[1]Hoja1!$A$5:$S$309,19,FALSE)</f>
        <v>40</v>
      </c>
      <c r="B201" s="33" t="s">
        <v>345</v>
      </c>
      <c r="C201" s="44" t="s">
        <v>346</v>
      </c>
      <c r="D201" s="1">
        <v>7823.25</v>
      </c>
      <c r="E201" s="1">
        <v>2336.8000000000002</v>
      </c>
      <c r="F201" s="1">
        <v>31.65</v>
      </c>
      <c r="G201" s="1">
        <v>0</v>
      </c>
      <c r="H201" s="1">
        <v>10191.700000000001</v>
      </c>
      <c r="I201" s="1">
        <v>0</v>
      </c>
      <c r="J201" s="1">
        <v>0</v>
      </c>
      <c r="K201" s="1">
        <v>1449.6</v>
      </c>
      <c r="L201" s="1">
        <v>31.65</v>
      </c>
      <c r="M201" s="1">
        <v>-0.15</v>
      </c>
      <c r="N201" s="1">
        <v>1481.1</v>
      </c>
      <c r="O201" s="1">
        <v>8710.6</v>
      </c>
      <c r="Q201" s="15">
        <f t="shared" si="5"/>
        <v>0</v>
      </c>
      <c r="R201" s="34">
        <f t="shared" si="6"/>
        <v>40</v>
      </c>
      <c r="S201" s="9"/>
      <c r="T201" s="9">
        <v>1</v>
      </c>
      <c r="U201" s="17" t="s">
        <v>345</v>
      </c>
      <c r="V201" s="22" t="s">
        <v>346</v>
      </c>
    </row>
    <row r="202" spans="1:23" ht="13.5" x14ac:dyDescent="0.3">
      <c r="A202" s="48">
        <f>VLOOKUP(B202,[1]Hoja1!$A$5:$S$309,19,FALSE)</f>
        <v>40</v>
      </c>
      <c r="B202" s="33" t="s">
        <v>347</v>
      </c>
      <c r="C202" s="44" t="s">
        <v>348</v>
      </c>
      <c r="D202" s="1">
        <v>7823.25</v>
      </c>
      <c r="E202" s="1">
        <v>2336.8000000000002</v>
      </c>
      <c r="F202" s="1">
        <v>31.65</v>
      </c>
      <c r="G202" s="1">
        <v>0</v>
      </c>
      <c r="H202" s="1">
        <v>10191.700000000001</v>
      </c>
      <c r="I202" s="1">
        <v>0</v>
      </c>
      <c r="J202" s="1">
        <v>0</v>
      </c>
      <c r="K202" s="1">
        <v>1449.6</v>
      </c>
      <c r="L202" s="1">
        <v>31.65</v>
      </c>
      <c r="M202" s="1">
        <v>-0.15</v>
      </c>
      <c r="N202" s="1">
        <v>1481.1</v>
      </c>
      <c r="O202" s="1">
        <v>8710.6</v>
      </c>
      <c r="Q202" s="15">
        <f t="shared" si="5"/>
        <v>0</v>
      </c>
      <c r="R202" s="34">
        <f t="shared" si="6"/>
        <v>40</v>
      </c>
      <c r="S202" s="9"/>
      <c r="T202" s="9">
        <v>1</v>
      </c>
      <c r="U202" s="17" t="s">
        <v>347</v>
      </c>
      <c r="V202" s="22" t="s">
        <v>348</v>
      </c>
    </row>
    <row r="203" spans="1:23" ht="13.5" x14ac:dyDescent="0.3">
      <c r="A203" s="48">
        <f>VLOOKUP(B203,[1]Hoja1!$A$5:$S$309,19,FALSE)</f>
        <v>99</v>
      </c>
      <c r="B203" s="33" t="s">
        <v>349</v>
      </c>
      <c r="C203" s="44" t="s">
        <v>350</v>
      </c>
      <c r="D203" s="1">
        <v>7823.25</v>
      </c>
      <c r="E203" s="1">
        <v>2336.8000000000002</v>
      </c>
      <c r="F203" s="1">
        <v>31.65</v>
      </c>
      <c r="G203" s="1">
        <v>0</v>
      </c>
      <c r="H203" s="1">
        <v>10191.700000000001</v>
      </c>
      <c r="I203" s="1">
        <v>0</v>
      </c>
      <c r="J203" s="1">
        <v>0</v>
      </c>
      <c r="K203" s="1">
        <v>1449.6</v>
      </c>
      <c r="L203" s="1">
        <v>31.65</v>
      </c>
      <c r="M203" s="1">
        <v>0.05</v>
      </c>
      <c r="N203" s="1">
        <v>1481.3</v>
      </c>
      <c r="O203" s="1">
        <v>8710.4</v>
      </c>
      <c r="Q203" s="15">
        <f t="shared" si="5"/>
        <v>0</v>
      </c>
      <c r="R203" s="34">
        <f t="shared" si="6"/>
        <v>99</v>
      </c>
      <c r="S203" s="9">
        <v>1</v>
      </c>
      <c r="T203" s="9"/>
      <c r="U203" s="17" t="s">
        <v>349</v>
      </c>
      <c r="V203" s="22" t="s">
        <v>350</v>
      </c>
    </row>
    <row r="204" spans="1:23" ht="13.5" x14ac:dyDescent="0.3">
      <c r="A204" s="48">
        <f>VLOOKUP(B204,[1]Hoja1!$A$5:$S$309,19,FALSE)</f>
        <v>99</v>
      </c>
      <c r="B204" s="33" t="s">
        <v>351</v>
      </c>
      <c r="C204" s="44" t="s">
        <v>352</v>
      </c>
      <c r="D204" s="1">
        <v>7823.25</v>
      </c>
      <c r="E204" s="1">
        <v>2336.8000000000002</v>
      </c>
      <c r="F204" s="1">
        <v>31.65</v>
      </c>
      <c r="G204" s="1">
        <v>0</v>
      </c>
      <c r="H204" s="1">
        <v>10191.700000000001</v>
      </c>
      <c r="I204" s="1">
        <v>0</v>
      </c>
      <c r="J204" s="1">
        <v>0</v>
      </c>
      <c r="K204" s="1">
        <v>1449.6</v>
      </c>
      <c r="L204" s="1">
        <v>31.65</v>
      </c>
      <c r="M204" s="1">
        <v>0.05</v>
      </c>
      <c r="N204" s="1">
        <v>1481.3</v>
      </c>
      <c r="O204" s="1">
        <v>8710.4</v>
      </c>
      <c r="Q204" s="15">
        <f t="shared" ref="Q204:Q267" si="7">+J204-G204</f>
        <v>0</v>
      </c>
      <c r="R204" s="34">
        <f t="shared" si="6"/>
        <v>99</v>
      </c>
      <c r="S204" s="9">
        <v>1</v>
      </c>
      <c r="T204" s="9"/>
      <c r="U204" s="17" t="s">
        <v>351</v>
      </c>
      <c r="V204" s="22" t="s">
        <v>352</v>
      </c>
      <c r="W204" s="4"/>
    </row>
    <row r="205" spans="1:23" s="4" customFormat="1" ht="13.5" x14ac:dyDescent="0.3">
      <c r="A205" s="48"/>
      <c r="B205" s="43" t="s">
        <v>20</v>
      </c>
      <c r="C205" s="46">
        <v>5</v>
      </c>
      <c r="D205" s="4" t="s">
        <v>21</v>
      </c>
      <c r="E205" s="4" t="s">
        <v>21</v>
      </c>
      <c r="F205" s="4" t="s">
        <v>21</v>
      </c>
      <c r="G205" s="4" t="s">
        <v>21</v>
      </c>
      <c r="H205" s="4" t="s">
        <v>21</v>
      </c>
      <c r="I205" s="4" t="s">
        <v>21</v>
      </c>
      <c r="J205" s="4" t="s">
        <v>21</v>
      </c>
      <c r="K205" s="4" t="s">
        <v>21</v>
      </c>
      <c r="L205" s="4" t="s">
        <v>21</v>
      </c>
      <c r="M205" s="4" t="s">
        <v>21</v>
      </c>
      <c r="N205" s="4" t="s">
        <v>21</v>
      </c>
      <c r="O205" s="4" t="s">
        <v>21</v>
      </c>
      <c r="Q205" s="36" t="s">
        <v>21</v>
      </c>
      <c r="R205" s="9"/>
      <c r="S205" s="34">
        <v>2</v>
      </c>
      <c r="T205" s="34">
        <v>3</v>
      </c>
      <c r="U205" s="27"/>
      <c r="V205" s="27"/>
      <c r="W205" s="1"/>
    </row>
    <row r="206" spans="1:23" ht="13.5" x14ac:dyDescent="0.3">
      <c r="A206" s="48"/>
      <c r="B206" s="33"/>
      <c r="C206" s="44"/>
      <c r="D206" s="8">
        <v>41464.35</v>
      </c>
      <c r="E206" s="8">
        <v>12385.39</v>
      </c>
      <c r="F206" s="8">
        <v>172.76</v>
      </c>
      <c r="G206" s="8">
        <v>0</v>
      </c>
      <c r="H206" s="8">
        <v>54022.5</v>
      </c>
      <c r="I206" s="8">
        <v>0</v>
      </c>
      <c r="J206" s="8">
        <v>0</v>
      </c>
      <c r="K206" s="8">
        <v>7899.37</v>
      </c>
      <c r="L206" s="8">
        <v>172.76</v>
      </c>
      <c r="M206" s="8">
        <v>-0.03</v>
      </c>
      <c r="N206" s="8">
        <v>8072.1</v>
      </c>
      <c r="O206" s="8">
        <v>45950.400000000001</v>
      </c>
      <c r="Q206" s="37">
        <f t="shared" si="7"/>
        <v>0</v>
      </c>
      <c r="R206" s="9"/>
      <c r="S206" s="9"/>
      <c r="T206" s="9"/>
      <c r="U206" s="18" t="s">
        <v>20</v>
      </c>
      <c r="V206" s="20">
        <v>5</v>
      </c>
    </row>
    <row r="207" spans="1:23" ht="13.5" x14ac:dyDescent="0.3">
      <c r="A207" s="48"/>
      <c r="B207" s="33"/>
      <c r="C207" s="44"/>
      <c r="Q207" s="15"/>
      <c r="R207" s="9"/>
      <c r="S207" s="9"/>
      <c r="T207" s="9"/>
      <c r="U207" s="17"/>
      <c r="V207" s="22"/>
    </row>
    <row r="208" spans="1:23" ht="13.5" x14ac:dyDescent="0.3">
      <c r="A208" s="48"/>
      <c r="B208" s="45" t="s">
        <v>353</v>
      </c>
      <c r="C208" s="44"/>
      <c r="Q208" s="15"/>
      <c r="R208" s="9"/>
      <c r="S208" s="9"/>
      <c r="T208" s="9"/>
      <c r="U208" s="16" t="s">
        <v>353</v>
      </c>
      <c r="V208" s="22"/>
    </row>
    <row r="209" spans="1:23" ht="13.5" x14ac:dyDescent="0.3">
      <c r="A209" s="48">
        <f>VLOOKUP(B209,[1]Hoja1!$A$5:$S$309,19,FALSE)</f>
        <v>40</v>
      </c>
      <c r="B209" s="33" t="s">
        <v>354</v>
      </c>
      <c r="C209" s="44" t="s">
        <v>355</v>
      </c>
      <c r="D209" s="1">
        <v>10171.35</v>
      </c>
      <c r="E209" s="1">
        <v>3038.19</v>
      </c>
      <c r="F209" s="1">
        <v>46.16</v>
      </c>
      <c r="G209" s="1">
        <v>0</v>
      </c>
      <c r="H209" s="1">
        <v>13255.7</v>
      </c>
      <c r="I209" s="1">
        <v>0</v>
      </c>
      <c r="J209" s="1">
        <v>0</v>
      </c>
      <c r="K209" s="1">
        <v>2100.9699999999998</v>
      </c>
      <c r="L209" s="1">
        <v>46.16</v>
      </c>
      <c r="M209" s="1">
        <v>0.17</v>
      </c>
      <c r="N209" s="1">
        <v>2147.3000000000002</v>
      </c>
      <c r="O209" s="1">
        <v>11108.4</v>
      </c>
      <c r="Q209" s="15">
        <f t="shared" si="7"/>
        <v>0</v>
      </c>
      <c r="R209" s="9">
        <f t="shared" ref="R209:R259" si="8">+A209</f>
        <v>40</v>
      </c>
      <c r="S209" s="9"/>
      <c r="T209" s="9">
        <v>1</v>
      </c>
      <c r="U209" s="17" t="s">
        <v>354</v>
      </c>
      <c r="V209" s="22" t="s">
        <v>355</v>
      </c>
    </row>
    <row r="210" spans="1:23" ht="13.5" x14ac:dyDescent="0.3">
      <c r="A210" s="48">
        <f>VLOOKUP(B210,[1]Hoja1!$A$5:$S$309,19,FALSE)</f>
        <v>99</v>
      </c>
      <c r="B210" s="33" t="s">
        <v>356</v>
      </c>
      <c r="C210" s="44" t="s">
        <v>357</v>
      </c>
      <c r="D210" s="1">
        <v>10171.35</v>
      </c>
      <c r="E210" s="1">
        <v>3038.19</v>
      </c>
      <c r="F210" s="1">
        <v>46.16</v>
      </c>
      <c r="G210" s="1">
        <v>0</v>
      </c>
      <c r="H210" s="1">
        <v>13255.7</v>
      </c>
      <c r="I210" s="1">
        <v>0</v>
      </c>
      <c r="J210" s="1">
        <v>0</v>
      </c>
      <c r="K210" s="1">
        <v>2100.9699999999998</v>
      </c>
      <c r="L210" s="1">
        <v>46.16</v>
      </c>
      <c r="M210" s="1">
        <v>-0.03</v>
      </c>
      <c r="N210" s="1">
        <v>2147.1</v>
      </c>
      <c r="O210" s="1">
        <v>11108.6</v>
      </c>
      <c r="Q210" s="15">
        <f t="shared" si="7"/>
        <v>0</v>
      </c>
      <c r="R210" s="9">
        <f t="shared" si="8"/>
        <v>99</v>
      </c>
      <c r="S210" s="9">
        <v>1</v>
      </c>
      <c r="T210" s="9"/>
      <c r="U210" s="17" t="s">
        <v>356</v>
      </c>
      <c r="V210" s="22" t="s">
        <v>357</v>
      </c>
    </row>
    <row r="211" spans="1:23" ht="13.5" x14ac:dyDescent="0.3">
      <c r="A211" s="48">
        <f>VLOOKUP(B211,[1]Hoja1!$A$5:$S$309,19,FALSE)</f>
        <v>40</v>
      </c>
      <c r="B211" s="33" t="s">
        <v>358</v>
      </c>
      <c r="C211" s="44" t="s">
        <v>359</v>
      </c>
      <c r="D211" s="1">
        <v>10171.35</v>
      </c>
      <c r="E211" s="1">
        <v>3038.19</v>
      </c>
      <c r="F211" s="1">
        <v>46.16</v>
      </c>
      <c r="G211" s="1">
        <v>0</v>
      </c>
      <c r="H211" s="1">
        <v>13255.7</v>
      </c>
      <c r="I211" s="1">
        <v>0</v>
      </c>
      <c r="J211" s="1">
        <v>0</v>
      </c>
      <c r="K211" s="1">
        <v>2100.9699999999998</v>
      </c>
      <c r="L211" s="1">
        <v>46.16</v>
      </c>
      <c r="M211" s="1">
        <v>-0.03</v>
      </c>
      <c r="N211" s="1">
        <v>2147.1</v>
      </c>
      <c r="O211" s="1">
        <v>11108.6</v>
      </c>
      <c r="Q211" s="15">
        <f t="shared" si="7"/>
        <v>0</v>
      </c>
      <c r="R211" s="9">
        <f t="shared" si="8"/>
        <v>40</v>
      </c>
      <c r="S211" s="9"/>
      <c r="T211" s="9">
        <v>1</v>
      </c>
      <c r="U211" s="17" t="s">
        <v>358</v>
      </c>
      <c r="V211" s="22" t="s">
        <v>359</v>
      </c>
    </row>
    <row r="212" spans="1:23" ht="13.5" x14ac:dyDescent="0.3">
      <c r="A212" s="48">
        <f>VLOOKUP(B212,[1]Hoja1!$A$5:$S$309,19,FALSE)</f>
        <v>99</v>
      </c>
      <c r="B212" s="33" t="s">
        <v>360</v>
      </c>
      <c r="C212" s="44" t="s">
        <v>361</v>
      </c>
      <c r="D212" s="1">
        <v>10171.35</v>
      </c>
      <c r="E212" s="1">
        <v>3038.19</v>
      </c>
      <c r="F212" s="1">
        <v>46.16</v>
      </c>
      <c r="G212" s="1">
        <v>0</v>
      </c>
      <c r="H212" s="1">
        <v>13255.7</v>
      </c>
      <c r="I212" s="1">
        <v>0</v>
      </c>
      <c r="J212" s="1">
        <v>0</v>
      </c>
      <c r="K212" s="1">
        <v>2100.9699999999998</v>
      </c>
      <c r="L212" s="1">
        <v>46.16</v>
      </c>
      <c r="M212" s="1">
        <v>-0.03</v>
      </c>
      <c r="N212" s="1">
        <v>2147.1</v>
      </c>
      <c r="O212" s="1">
        <v>11108.6</v>
      </c>
      <c r="Q212" s="15">
        <f t="shared" si="7"/>
        <v>0</v>
      </c>
      <c r="R212" s="9">
        <f t="shared" si="8"/>
        <v>99</v>
      </c>
      <c r="S212" s="9">
        <v>1</v>
      </c>
      <c r="T212" s="9"/>
      <c r="U212" s="17" t="s">
        <v>360</v>
      </c>
      <c r="V212" s="22" t="s">
        <v>361</v>
      </c>
    </row>
    <row r="213" spans="1:23" ht="13.5" x14ac:dyDescent="0.3">
      <c r="A213" s="48">
        <f>VLOOKUP(B213,[1]Hoja1!$A$5:$S$309,19,FALSE)</f>
        <v>40</v>
      </c>
      <c r="B213" s="33" t="s">
        <v>362</v>
      </c>
      <c r="C213" s="44" t="s">
        <v>363</v>
      </c>
      <c r="D213" s="1">
        <v>10171.35</v>
      </c>
      <c r="E213" s="1">
        <v>3038.19</v>
      </c>
      <c r="F213" s="1">
        <v>46.16</v>
      </c>
      <c r="G213" s="1">
        <v>0</v>
      </c>
      <c r="H213" s="1">
        <v>13255.7</v>
      </c>
      <c r="I213" s="1">
        <v>0</v>
      </c>
      <c r="J213" s="1">
        <v>0</v>
      </c>
      <c r="K213" s="1">
        <v>2100.9699999999998</v>
      </c>
      <c r="L213" s="1">
        <v>46.16</v>
      </c>
      <c r="M213" s="1">
        <v>-0.03</v>
      </c>
      <c r="N213" s="1">
        <v>2147.1</v>
      </c>
      <c r="O213" s="1">
        <v>11108.6</v>
      </c>
      <c r="Q213" s="15">
        <f t="shared" si="7"/>
        <v>0</v>
      </c>
      <c r="R213" s="9">
        <f t="shared" si="8"/>
        <v>40</v>
      </c>
      <c r="S213" s="9"/>
      <c r="T213" s="9">
        <v>1</v>
      </c>
      <c r="U213" s="17" t="s">
        <v>362</v>
      </c>
      <c r="V213" s="22" t="s">
        <v>363</v>
      </c>
    </row>
    <row r="214" spans="1:23" ht="13.5" x14ac:dyDescent="0.3">
      <c r="A214" s="48">
        <f>VLOOKUP(B214,[1]Hoja1!$A$5:$S$309,19,FALSE)</f>
        <v>40</v>
      </c>
      <c r="B214" s="33" t="s">
        <v>364</v>
      </c>
      <c r="C214" s="44" t="s">
        <v>365</v>
      </c>
      <c r="D214" s="1">
        <v>10171.35</v>
      </c>
      <c r="E214" s="1">
        <v>3038.19</v>
      </c>
      <c r="F214" s="1">
        <v>46.16</v>
      </c>
      <c r="G214" s="1">
        <v>0</v>
      </c>
      <c r="H214" s="1">
        <v>13255.7</v>
      </c>
      <c r="I214" s="1">
        <v>0</v>
      </c>
      <c r="J214" s="1">
        <v>0</v>
      </c>
      <c r="K214" s="1">
        <v>2100.9699999999998</v>
      </c>
      <c r="L214" s="1">
        <v>46.16</v>
      </c>
      <c r="M214" s="1">
        <v>-0.03</v>
      </c>
      <c r="N214" s="1">
        <v>2147.1</v>
      </c>
      <c r="O214" s="1">
        <v>11108.6</v>
      </c>
      <c r="Q214" s="15">
        <f t="shared" si="7"/>
        <v>0</v>
      </c>
      <c r="R214" s="9">
        <f t="shared" si="8"/>
        <v>40</v>
      </c>
      <c r="S214" s="9"/>
      <c r="T214" s="9">
        <v>1</v>
      </c>
      <c r="U214" s="17" t="s">
        <v>364</v>
      </c>
      <c r="V214" s="22" t="s">
        <v>365</v>
      </c>
    </row>
    <row r="215" spans="1:23" ht="13.5" x14ac:dyDescent="0.3">
      <c r="A215" s="48">
        <f>VLOOKUP(B215,[1]Hoja1!$A$5:$S$309,19,FALSE)</f>
        <v>40</v>
      </c>
      <c r="B215" s="33" t="s">
        <v>366</v>
      </c>
      <c r="C215" s="44" t="s">
        <v>367</v>
      </c>
      <c r="D215" s="1">
        <v>10171.35</v>
      </c>
      <c r="E215" s="1">
        <v>3039.19</v>
      </c>
      <c r="F215" s="1">
        <v>46.16</v>
      </c>
      <c r="G215" s="1">
        <v>0</v>
      </c>
      <c r="H215" s="1">
        <v>13256.7</v>
      </c>
      <c r="I215" s="1">
        <v>0</v>
      </c>
      <c r="J215" s="1">
        <v>0</v>
      </c>
      <c r="K215" s="1">
        <v>2100.9699999999998</v>
      </c>
      <c r="L215" s="1">
        <v>46.16</v>
      </c>
      <c r="M215" s="1">
        <v>-0.03</v>
      </c>
      <c r="N215" s="1">
        <v>2147.1</v>
      </c>
      <c r="O215" s="1">
        <v>11109.6</v>
      </c>
      <c r="Q215" s="15">
        <f t="shared" si="7"/>
        <v>0</v>
      </c>
      <c r="R215" s="9">
        <f t="shared" si="8"/>
        <v>40</v>
      </c>
      <c r="S215" s="9"/>
      <c r="T215" s="9">
        <v>1</v>
      </c>
      <c r="U215" s="17" t="s">
        <v>366</v>
      </c>
      <c r="V215" s="22" t="s">
        <v>367</v>
      </c>
    </row>
    <row r="216" spans="1:23" ht="13.5" x14ac:dyDescent="0.3">
      <c r="A216" s="48">
        <f>VLOOKUP(B216,[1]Hoja1!$A$5:$S$309,19,FALSE)</f>
        <v>40</v>
      </c>
      <c r="B216" s="33" t="s">
        <v>368</v>
      </c>
      <c r="C216" s="44" t="s">
        <v>369</v>
      </c>
      <c r="D216" s="1">
        <v>10171.35</v>
      </c>
      <c r="E216" s="1">
        <v>3038.19</v>
      </c>
      <c r="F216" s="1">
        <v>46.16</v>
      </c>
      <c r="G216" s="1">
        <v>0</v>
      </c>
      <c r="H216" s="1">
        <v>13255.7</v>
      </c>
      <c r="I216" s="1">
        <v>0</v>
      </c>
      <c r="J216" s="1">
        <v>0</v>
      </c>
      <c r="K216" s="1">
        <v>2100.9699999999998</v>
      </c>
      <c r="L216" s="1">
        <v>46.16</v>
      </c>
      <c r="M216" s="1">
        <v>-0.03</v>
      </c>
      <c r="N216" s="1">
        <v>2147.1</v>
      </c>
      <c r="O216" s="1">
        <v>11108.6</v>
      </c>
      <c r="Q216" s="15">
        <f t="shared" si="7"/>
        <v>0</v>
      </c>
      <c r="R216" s="9">
        <f t="shared" si="8"/>
        <v>40</v>
      </c>
      <c r="S216" s="9"/>
      <c r="T216" s="9">
        <v>1</v>
      </c>
      <c r="U216" s="17" t="s">
        <v>368</v>
      </c>
      <c r="V216" s="22" t="s">
        <v>369</v>
      </c>
    </row>
    <row r="217" spans="1:23" ht="13.5" x14ac:dyDescent="0.3">
      <c r="A217" s="48">
        <f>VLOOKUP(B217,[1]Hoja1!$A$5:$S$309,19,FALSE)</f>
        <v>99</v>
      </c>
      <c r="B217" s="33" t="s">
        <v>370</v>
      </c>
      <c r="C217" s="44" t="s">
        <v>371</v>
      </c>
      <c r="D217" s="1">
        <v>10171.35</v>
      </c>
      <c r="E217" s="1">
        <v>3038.19</v>
      </c>
      <c r="F217" s="1">
        <v>46.16</v>
      </c>
      <c r="G217" s="1">
        <v>0</v>
      </c>
      <c r="H217" s="1">
        <v>13255.7</v>
      </c>
      <c r="I217" s="1">
        <v>0</v>
      </c>
      <c r="J217" s="1">
        <v>0</v>
      </c>
      <c r="K217" s="1">
        <v>2100.9699999999998</v>
      </c>
      <c r="L217" s="1">
        <v>46.16</v>
      </c>
      <c r="M217" s="1">
        <v>-0.03</v>
      </c>
      <c r="N217" s="1">
        <v>2147.1</v>
      </c>
      <c r="O217" s="1">
        <v>11108.6</v>
      </c>
      <c r="Q217" s="15">
        <f t="shared" si="7"/>
        <v>0</v>
      </c>
      <c r="R217" s="9">
        <f t="shared" si="8"/>
        <v>99</v>
      </c>
      <c r="S217" s="9">
        <v>1</v>
      </c>
      <c r="T217" s="9"/>
      <c r="U217" s="17" t="s">
        <v>370</v>
      </c>
      <c r="V217" s="22" t="s">
        <v>371</v>
      </c>
    </row>
    <row r="218" spans="1:23" ht="13.5" x14ac:dyDescent="0.3">
      <c r="A218" s="48">
        <f>VLOOKUP(B218,[1]Hoja1!$A$5:$S$309,19,FALSE)</f>
        <v>99</v>
      </c>
      <c r="B218" s="33" t="s">
        <v>372</v>
      </c>
      <c r="C218" s="44" t="s">
        <v>373</v>
      </c>
      <c r="D218" s="1">
        <v>10171.35</v>
      </c>
      <c r="E218" s="1">
        <v>3038.19</v>
      </c>
      <c r="F218" s="1">
        <v>46.16</v>
      </c>
      <c r="G218" s="1">
        <v>0</v>
      </c>
      <c r="H218" s="1">
        <v>13255.7</v>
      </c>
      <c r="I218" s="1">
        <v>0</v>
      </c>
      <c r="J218" s="1">
        <v>0</v>
      </c>
      <c r="K218" s="1">
        <v>2100.9699999999998</v>
      </c>
      <c r="L218" s="1">
        <v>46.16</v>
      </c>
      <c r="M218" s="1">
        <v>-0.03</v>
      </c>
      <c r="N218" s="1">
        <v>2147.1</v>
      </c>
      <c r="O218" s="1">
        <v>11108.6</v>
      </c>
      <c r="Q218" s="15">
        <f t="shared" si="7"/>
        <v>0</v>
      </c>
      <c r="R218" s="9">
        <f t="shared" si="8"/>
        <v>99</v>
      </c>
      <c r="S218" s="9">
        <v>1</v>
      </c>
      <c r="T218" s="9"/>
      <c r="U218" s="17" t="s">
        <v>372</v>
      </c>
      <c r="V218" s="22" t="s">
        <v>373</v>
      </c>
    </row>
    <row r="219" spans="1:23" ht="13.5" x14ac:dyDescent="0.3">
      <c r="A219" s="48">
        <f>VLOOKUP(B219,[1]Hoja1!$A$5:$S$309,19,FALSE)</f>
        <v>40</v>
      </c>
      <c r="B219" s="33" t="s">
        <v>374</v>
      </c>
      <c r="C219" s="44" t="s">
        <v>375</v>
      </c>
      <c r="D219" s="1">
        <v>7823.25</v>
      </c>
      <c r="E219" s="1">
        <v>2336.8000000000002</v>
      </c>
      <c r="F219" s="1">
        <v>31.65</v>
      </c>
      <c r="G219" s="1">
        <v>0</v>
      </c>
      <c r="H219" s="1">
        <v>10191.700000000001</v>
      </c>
      <c r="I219" s="1">
        <v>0</v>
      </c>
      <c r="J219" s="1">
        <v>0</v>
      </c>
      <c r="K219" s="1">
        <v>1449.6</v>
      </c>
      <c r="L219" s="1">
        <v>31.65</v>
      </c>
      <c r="M219" s="1">
        <v>0.05</v>
      </c>
      <c r="N219" s="1">
        <v>1481.3</v>
      </c>
      <c r="O219" s="1">
        <v>8710.4</v>
      </c>
      <c r="Q219" s="15">
        <f t="shared" si="7"/>
        <v>0</v>
      </c>
      <c r="R219" s="9">
        <f t="shared" si="8"/>
        <v>40</v>
      </c>
      <c r="S219" s="9"/>
      <c r="T219" s="9">
        <v>1</v>
      </c>
      <c r="U219" s="17" t="s">
        <v>374</v>
      </c>
      <c r="V219" s="22" t="s">
        <v>375</v>
      </c>
    </row>
    <row r="220" spans="1:23" ht="13.5" x14ac:dyDescent="0.3">
      <c r="A220" s="48">
        <f>VLOOKUP(B220,[1]Hoja1!$A$5:$S$309,19,FALSE)</f>
        <v>40</v>
      </c>
      <c r="B220" s="33" t="s">
        <v>376</v>
      </c>
      <c r="C220" s="44" t="s">
        <v>377</v>
      </c>
      <c r="D220" s="1">
        <v>10171.35</v>
      </c>
      <c r="E220" s="1">
        <v>3038.19</v>
      </c>
      <c r="F220" s="1">
        <v>46.16</v>
      </c>
      <c r="G220" s="1">
        <v>0</v>
      </c>
      <c r="H220" s="1">
        <v>13255.7</v>
      </c>
      <c r="I220" s="1">
        <v>0</v>
      </c>
      <c r="J220" s="1">
        <v>0</v>
      </c>
      <c r="K220" s="1">
        <v>2100.9699999999998</v>
      </c>
      <c r="L220" s="1">
        <v>46.16</v>
      </c>
      <c r="M220" s="1">
        <v>-0.03</v>
      </c>
      <c r="N220" s="1">
        <v>2147.1</v>
      </c>
      <c r="O220" s="1">
        <v>11108.6</v>
      </c>
      <c r="Q220" s="15">
        <f t="shared" si="7"/>
        <v>0</v>
      </c>
      <c r="R220" s="9">
        <f t="shared" si="8"/>
        <v>40</v>
      </c>
      <c r="S220" s="9"/>
      <c r="T220" s="9">
        <v>1</v>
      </c>
      <c r="U220" s="17" t="s">
        <v>376</v>
      </c>
      <c r="V220" s="22" t="s">
        <v>377</v>
      </c>
    </row>
    <row r="221" spans="1:23" ht="13.5" x14ac:dyDescent="0.3">
      <c r="A221" s="48">
        <f>VLOOKUP(B221,[1]Hoja1!$A$5:$S$309,19,FALSE)</f>
        <v>99</v>
      </c>
      <c r="B221" s="33" t="s">
        <v>378</v>
      </c>
      <c r="C221" s="44" t="s">
        <v>379</v>
      </c>
      <c r="D221" s="1">
        <v>10171.35</v>
      </c>
      <c r="E221" s="1">
        <v>3038.19</v>
      </c>
      <c r="F221" s="1">
        <v>46.16</v>
      </c>
      <c r="G221" s="1">
        <v>0</v>
      </c>
      <c r="H221" s="1">
        <v>13255.7</v>
      </c>
      <c r="I221" s="1">
        <v>0</v>
      </c>
      <c r="J221" s="1">
        <v>0</v>
      </c>
      <c r="K221" s="1">
        <v>2100.9699999999998</v>
      </c>
      <c r="L221" s="1">
        <v>46.16</v>
      </c>
      <c r="M221" s="1">
        <v>0.17</v>
      </c>
      <c r="N221" s="1">
        <v>2147.3000000000002</v>
      </c>
      <c r="O221" s="1">
        <v>11108.4</v>
      </c>
      <c r="Q221" s="15">
        <f t="shared" si="7"/>
        <v>0</v>
      </c>
      <c r="R221" s="9">
        <f t="shared" si="8"/>
        <v>99</v>
      </c>
      <c r="S221" s="9">
        <v>1</v>
      </c>
      <c r="T221" s="9"/>
      <c r="U221" s="17" t="s">
        <v>378</v>
      </c>
      <c r="V221" s="22" t="s">
        <v>379</v>
      </c>
    </row>
    <row r="222" spans="1:23" ht="13.5" x14ac:dyDescent="0.3">
      <c r="A222" s="48">
        <f>VLOOKUP(B222,[1]Hoja1!$A$5:$S$309,19,FALSE)</f>
        <v>40</v>
      </c>
      <c r="B222" s="33" t="s">
        <v>380</v>
      </c>
      <c r="C222" s="44" t="s">
        <v>381</v>
      </c>
      <c r="D222" s="1">
        <v>7823.25</v>
      </c>
      <c r="E222" s="1">
        <v>2336.8000000000002</v>
      </c>
      <c r="F222" s="1">
        <v>31.65</v>
      </c>
      <c r="G222" s="1">
        <v>0</v>
      </c>
      <c r="H222" s="1">
        <v>10191.700000000001</v>
      </c>
      <c r="I222" s="1">
        <v>0</v>
      </c>
      <c r="J222" s="1">
        <v>0</v>
      </c>
      <c r="K222" s="1">
        <v>1449.6</v>
      </c>
      <c r="L222" s="1">
        <v>31.65</v>
      </c>
      <c r="M222" s="1">
        <v>0.05</v>
      </c>
      <c r="N222" s="1">
        <v>1481.3</v>
      </c>
      <c r="O222" s="1">
        <v>8710.4</v>
      </c>
      <c r="Q222" s="15">
        <f t="shared" si="7"/>
        <v>0</v>
      </c>
      <c r="R222" s="9">
        <f t="shared" si="8"/>
        <v>40</v>
      </c>
      <c r="S222" s="9"/>
      <c r="T222" s="9">
        <v>1</v>
      </c>
      <c r="U222" s="17" t="s">
        <v>380</v>
      </c>
      <c r="V222" s="22" t="s">
        <v>381</v>
      </c>
      <c r="W222" s="4"/>
    </row>
    <row r="223" spans="1:23" s="4" customFormat="1" ht="13.5" x14ac:dyDescent="0.3">
      <c r="A223" s="48"/>
      <c r="B223" s="43" t="s">
        <v>20</v>
      </c>
      <c r="C223" s="46">
        <v>14</v>
      </c>
      <c r="D223" s="4" t="s">
        <v>21</v>
      </c>
      <c r="E223" s="4" t="s">
        <v>21</v>
      </c>
      <c r="F223" s="4" t="s">
        <v>21</v>
      </c>
      <c r="G223" s="4" t="s">
        <v>21</v>
      </c>
      <c r="H223" s="4" t="s">
        <v>21</v>
      </c>
      <c r="I223" s="4" t="s">
        <v>21</v>
      </c>
      <c r="J223" s="4" t="s">
        <v>21</v>
      </c>
      <c r="K223" s="4" t="s">
        <v>21</v>
      </c>
      <c r="L223" s="4" t="s">
        <v>21</v>
      </c>
      <c r="M223" s="4" t="s">
        <v>21</v>
      </c>
      <c r="N223" s="4" t="s">
        <v>21</v>
      </c>
      <c r="O223" s="4" t="s">
        <v>21</v>
      </c>
      <c r="Q223" s="36" t="s">
        <v>21</v>
      </c>
      <c r="R223" s="9"/>
      <c r="S223" s="34">
        <v>5</v>
      </c>
      <c r="T223" s="34">
        <v>9</v>
      </c>
      <c r="U223" s="27"/>
      <c r="V223" s="27"/>
      <c r="W223" s="1"/>
    </row>
    <row r="224" spans="1:23" ht="13.5" x14ac:dyDescent="0.3">
      <c r="A224" s="48"/>
      <c r="B224" s="33"/>
      <c r="C224" s="44"/>
      <c r="D224" s="8">
        <v>137702.70000000001</v>
      </c>
      <c r="E224" s="8">
        <v>41132.879999999997</v>
      </c>
      <c r="F224" s="8">
        <v>617.22</v>
      </c>
      <c r="G224" s="8">
        <v>0</v>
      </c>
      <c r="H224" s="8">
        <v>179452.79999999999</v>
      </c>
      <c r="I224" s="8">
        <v>0</v>
      </c>
      <c r="J224" s="8">
        <v>0</v>
      </c>
      <c r="K224" s="8">
        <v>28110.84</v>
      </c>
      <c r="L224" s="8">
        <v>617.22</v>
      </c>
      <c r="M224" s="8">
        <v>0.14000000000000001</v>
      </c>
      <c r="N224" s="8">
        <v>28728.2</v>
      </c>
      <c r="O224" s="8">
        <v>150724.6</v>
      </c>
      <c r="Q224" s="37">
        <f t="shared" si="7"/>
        <v>0</v>
      </c>
      <c r="R224" s="9"/>
      <c r="S224" s="9"/>
      <c r="T224" s="9"/>
      <c r="U224" s="18" t="s">
        <v>20</v>
      </c>
      <c r="V224" s="20">
        <v>14</v>
      </c>
    </row>
    <row r="225" spans="1:23" ht="13.5" x14ac:dyDescent="0.3">
      <c r="A225" s="48"/>
      <c r="B225" s="33"/>
      <c r="C225" s="44"/>
      <c r="Q225" s="15"/>
      <c r="R225" s="9"/>
      <c r="S225" s="9"/>
      <c r="T225" s="9"/>
      <c r="U225" s="17"/>
      <c r="V225" s="22"/>
    </row>
    <row r="226" spans="1:23" ht="13.5" x14ac:dyDescent="0.3">
      <c r="A226" s="48"/>
      <c r="B226" s="45" t="s">
        <v>382</v>
      </c>
      <c r="C226" s="44"/>
      <c r="Q226" s="15"/>
      <c r="R226" s="9"/>
      <c r="S226" s="9"/>
      <c r="T226" s="9"/>
      <c r="U226" s="16" t="s">
        <v>382</v>
      </c>
      <c r="V226" s="22"/>
    </row>
    <row r="227" spans="1:23" ht="13.5" x14ac:dyDescent="0.3">
      <c r="A227" s="48">
        <f>VLOOKUP(B227,[1]Hoja1!$A$5:$S$309,19,FALSE)</f>
        <v>99</v>
      </c>
      <c r="B227" s="33" t="s">
        <v>383</v>
      </c>
      <c r="C227" s="44" t="s">
        <v>384</v>
      </c>
      <c r="D227" s="1">
        <v>10171.35</v>
      </c>
      <c r="E227" s="1">
        <v>3038.19</v>
      </c>
      <c r="F227" s="1">
        <v>46.16</v>
      </c>
      <c r="G227" s="1">
        <v>0</v>
      </c>
      <c r="H227" s="1">
        <v>13255.7</v>
      </c>
      <c r="I227" s="1">
        <v>0</v>
      </c>
      <c r="J227" s="1">
        <v>0</v>
      </c>
      <c r="K227" s="1">
        <v>2100.9699999999998</v>
      </c>
      <c r="L227" s="1">
        <v>46.16</v>
      </c>
      <c r="M227" s="1">
        <v>0.17</v>
      </c>
      <c r="N227" s="1">
        <v>2147.3000000000002</v>
      </c>
      <c r="O227" s="1">
        <v>11108.4</v>
      </c>
      <c r="Q227" s="15">
        <f t="shared" si="7"/>
        <v>0</v>
      </c>
      <c r="R227" s="9">
        <f t="shared" si="8"/>
        <v>99</v>
      </c>
      <c r="S227" s="9">
        <v>1</v>
      </c>
      <c r="T227" s="9"/>
      <c r="U227" s="17" t="s">
        <v>383</v>
      </c>
      <c r="V227" s="22" t="s">
        <v>384</v>
      </c>
    </row>
    <row r="228" spans="1:23" ht="13.5" x14ac:dyDescent="0.3">
      <c r="A228" s="48">
        <f>VLOOKUP(B228,[1]Hoja1!$A$5:$S$309,19,FALSE)</f>
        <v>99</v>
      </c>
      <c r="B228" s="33" t="s">
        <v>385</v>
      </c>
      <c r="C228" s="44" t="s">
        <v>386</v>
      </c>
      <c r="D228" s="1">
        <v>10171.35</v>
      </c>
      <c r="E228" s="1">
        <v>3038.19</v>
      </c>
      <c r="F228" s="1">
        <v>46.16</v>
      </c>
      <c r="G228" s="1">
        <v>0</v>
      </c>
      <c r="H228" s="1">
        <v>13255.7</v>
      </c>
      <c r="I228" s="1">
        <v>0</v>
      </c>
      <c r="J228" s="1">
        <v>0</v>
      </c>
      <c r="K228" s="1">
        <v>2100.9699999999998</v>
      </c>
      <c r="L228" s="1">
        <v>46.16</v>
      </c>
      <c r="M228" s="1">
        <v>0.17</v>
      </c>
      <c r="N228" s="1">
        <v>2147.3000000000002</v>
      </c>
      <c r="O228" s="1">
        <v>11108.4</v>
      </c>
      <c r="Q228" s="15">
        <f t="shared" si="7"/>
        <v>0</v>
      </c>
      <c r="R228" s="9">
        <f t="shared" si="8"/>
        <v>99</v>
      </c>
      <c r="S228" s="9">
        <v>1</v>
      </c>
      <c r="T228" s="9"/>
      <c r="U228" s="17" t="s">
        <v>385</v>
      </c>
      <c r="V228" s="22" t="s">
        <v>386</v>
      </c>
    </row>
    <row r="229" spans="1:23" ht="13.5" x14ac:dyDescent="0.3">
      <c r="A229" s="48">
        <f>VLOOKUP(B229,[1]Hoja1!$A$5:$S$309,19,FALSE)</f>
        <v>99</v>
      </c>
      <c r="B229" s="33" t="s">
        <v>387</v>
      </c>
      <c r="C229" s="44" t="s">
        <v>388</v>
      </c>
      <c r="D229" s="1">
        <v>6475.65</v>
      </c>
      <c r="E229" s="1">
        <v>1934.3</v>
      </c>
      <c r="F229" s="1">
        <v>23.33</v>
      </c>
      <c r="G229" s="1">
        <v>0</v>
      </c>
      <c r="H229" s="1">
        <v>8433.2800000000007</v>
      </c>
      <c r="I229" s="1">
        <v>0</v>
      </c>
      <c r="J229" s="1">
        <v>0</v>
      </c>
      <c r="K229" s="1">
        <v>1075.78</v>
      </c>
      <c r="L229" s="1">
        <v>23.33</v>
      </c>
      <c r="M229" s="1">
        <v>-0.03</v>
      </c>
      <c r="N229" s="1">
        <v>1099.08</v>
      </c>
      <c r="O229" s="1">
        <v>7334.2</v>
      </c>
      <c r="Q229" s="15">
        <f t="shared" si="7"/>
        <v>0</v>
      </c>
      <c r="R229" s="9">
        <f t="shared" si="8"/>
        <v>99</v>
      </c>
      <c r="S229" s="9">
        <v>1</v>
      </c>
      <c r="T229" s="9"/>
      <c r="U229" s="17" t="s">
        <v>387</v>
      </c>
      <c r="V229" s="22" t="s">
        <v>388</v>
      </c>
    </row>
    <row r="230" spans="1:23" ht="13.5" x14ac:dyDescent="0.3">
      <c r="A230" s="48">
        <f>VLOOKUP(B230,[1]Hoja1!$A$5:$S$309,19,FALSE)</f>
        <v>99</v>
      </c>
      <c r="B230" s="33" t="s">
        <v>389</v>
      </c>
      <c r="C230" s="44" t="s">
        <v>390</v>
      </c>
      <c r="D230" s="1">
        <v>7823.25</v>
      </c>
      <c r="E230" s="1">
        <v>2336.8000000000002</v>
      </c>
      <c r="F230" s="1">
        <v>31.65</v>
      </c>
      <c r="G230" s="1">
        <v>0</v>
      </c>
      <c r="H230" s="1">
        <v>10191.700000000001</v>
      </c>
      <c r="I230" s="1">
        <v>0</v>
      </c>
      <c r="J230" s="1">
        <v>0</v>
      </c>
      <c r="K230" s="1">
        <v>1449.6</v>
      </c>
      <c r="L230" s="1">
        <v>31.65</v>
      </c>
      <c r="M230" s="1">
        <v>0.05</v>
      </c>
      <c r="N230" s="1">
        <v>1481.3</v>
      </c>
      <c r="O230" s="1">
        <v>8710.4</v>
      </c>
      <c r="Q230" s="15">
        <f t="shared" si="7"/>
        <v>0</v>
      </c>
      <c r="R230" s="9">
        <f t="shared" si="8"/>
        <v>99</v>
      </c>
      <c r="S230" s="9">
        <v>1</v>
      </c>
      <c r="T230" s="9"/>
      <c r="U230" s="17" t="s">
        <v>389</v>
      </c>
      <c r="V230" s="22" t="s">
        <v>390</v>
      </c>
    </row>
    <row r="231" spans="1:23" ht="13.5" x14ac:dyDescent="0.3">
      <c r="A231" s="48">
        <f>VLOOKUP(B231,[1]Hoja1!$A$5:$S$309,19,FALSE)</f>
        <v>40</v>
      </c>
      <c r="B231" s="33" t="s">
        <v>391</v>
      </c>
      <c r="C231" s="44" t="s">
        <v>392</v>
      </c>
      <c r="D231" s="1">
        <v>6475.65</v>
      </c>
      <c r="E231" s="1">
        <v>1934.3</v>
      </c>
      <c r="F231" s="1">
        <v>23.33</v>
      </c>
      <c r="G231" s="1">
        <v>0</v>
      </c>
      <c r="H231" s="1">
        <v>8433.2800000000007</v>
      </c>
      <c r="I231" s="1">
        <v>0</v>
      </c>
      <c r="J231" s="1">
        <v>0</v>
      </c>
      <c r="K231" s="1">
        <v>1075.78</v>
      </c>
      <c r="L231" s="1">
        <v>23.33</v>
      </c>
      <c r="M231" s="1">
        <v>-0.03</v>
      </c>
      <c r="N231" s="1">
        <v>1099.08</v>
      </c>
      <c r="O231" s="1">
        <v>7334.2</v>
      </c>
      <c r="Q231" s="15">
        <f t="shared" si="7"/>
        <v>0</v>
      </c>
      <c r="R231" s="9">
        <f t="shared" si="8"/>
        <v>40</v>
      </c>
      <c r="S231" s="9"/>
      <c r="T231" s="9">
        <v>1</v>
      </c>
      <c r="U231" s="17" t="s">
        <v>391</v>
      </c>
      <c r="V231" s="22" t="s">
        <v>392</v>
      </c>
    </row>
    <row r="232" spans="1:23" ht="13.5" x14ac:dyDescent="0.3">
      <c r="A232" s="48">
        <f>VLOOKUP(B232,[1]Hoja1!$A$5:$S$309,19,FALSE)</f>
        <v>40</v>
      </c>
      <c r="B232" s="33" t="s">
        <v>393</v>
      </c>
      <c r="C232" s="44" t="s">
        <v>394</v>
      </c>
      <c r="D232" s="1">
        <v>6475.65</v>
      </c>
      <c r="E232" s="1">
        <v>1934.3</v>
      </c>
      <c r="F232" s="1">
        <v>23.33</v>
      </c>
      <c r="G232" s="1">
        <v>0</v>
      </c>
      <c r="H232" s="1">
        <v>8433.2800000000007</v>
      </c>
      <c r="I232" s="1">
        <v>0</v>
      </c>
      <c r="J232" s="1">
        <v>0</v>
      </c>
      <c r="K232" s="1">
        <v>1075.78</v>
      </c>
      <c r="L232" s="1">
        <v>23.33</v>
      </c>
      <c r="M232" s="1">
        <v>-0.03</v>
      </c>
      <c r="N232" s="1">
        <v>1099.08</v>
      </c>
      <c r="O232" s="1">
        <v>7334.2</v>
      </c>
      <c r="Q232" s="15">
        <f t="shared" si="7"/>
        <v>0</v>
      </c>
      <c r="R232" s="9">
        <f t="shared" si="8"/>
        <v>40</v>
      </c>
      <c r="S232" s="9"/>
      <c r="T232" s="9">
        <v>1</v>
      </c>
      <c r="U232" s="17" t="s">
        <v>393</v>
      </c>
      <c r="V232" s="22" t="s">
        <v>394</v>
      </c>
    </row>
    <row r="233" spans="1:23" ht="13.5" x14ac:dyDescent="0.3">
      <c r="A233" s="48">
        <f>VLOOKUP(B233,[1]Hoja1!$A$5:$S$309,19,FALSE)</f>
        <v>40</v>
      </c>
      <c r="B233" s="33" t="s">
        <v>395</v>
      </c>
      <c r="C233" s="44" t="s">
        <v>396</v>
      </c>
      <c r="D233" s="1">
        <v>6475.65</v>
      </c>
      <c r="E233" s="1">
        <v>1934.3</v>
      </c>
      <c r="F233" s="1">
        <v>23.33</v>
      </c>
      <c r="G233" s="1">
        <v>0</v>
      </c>
      <c r="H233" s="1">
        <v>8433.2800000000007</v>
      </c>
      <c r="I233" s="1">
        <v>0</v>
      </c>
      <c r="J233" s="1">
        <v>0</v>
      </c>
      <c r="K233" s="1">
        <v>1075.78</v>
      </c>
      <c r="L233" s="1">
        <v>23.33</v>
      </c>
      <c r="M233" s="1">
        <v>-0.03</v>
      </c>
      <c r="N233" s="1">
        <v>1099.08</v>
      </c>
      <c r="O233" s="1">
        <v>7334.2</v>
      </c>
      <c r="Q233" s="15">
        <f t="shared" si="7"/>
        <v>0</v>
      </c>
      <c r="R233" s="9">
        <f t="shared" si="8"/>
        <v>40</v>
      </c>
      <c r="S233" s="9"/>
      <c r="T233" s="9">
        <v>1</v>
      </c>
      <c r="U233" s="17" t="s">
        <v>395</v>
      </c>
      <c r="V233" s="22" t="s">
        <v>396</v>
      </c>
    </row>
    <row r="234" spans="1:23" ht="13.5" x14ac:dyDescent="0.3">
      <c r="A234" s="48">
        <f>VLOOKUP(B234,[1]Hoja1!$A$5:$S$309,19,FALSE)</f>
        <v>40</v>
      </c>
      <c r="B234" s="33" t="s">
        <v>397</v>
      </c>
      <c r="C234" s="44" t="s">
        <v>398</v>
      </c>
      <c r="D234" s="1">
        <v>6475.65</v>
      </c>
      <c r="E234" s="1">
        <v>1934.3</v>
      </c>
      <c r="F234" s="1">
        <v>23.33</v>
      </c>
      <c r="G234" s="1">
        <v>0</v>
      </c>
      <c r="H234" s="1">
        <v>8433.2800000000007</v>
      </c>
      <c r="I234" s="1">
        <v>0</v>
      </c>
      <c r="J234" s="1">
        <v>0</v>
      </c>
      <c r="K234" s="1">
        <v>1075.78</v>
      </c>
      <c r="L234" s="1">
        <v>23.33</v>
      </c>
      <c r="M234" s="1">
        <v>-0.03</v>
      </c>
      <c r="N234" s="1">
        <v>1099.08</v>
      </c>
      <c r="O234" s="1">
        <v>7334.2</v>
      </c>
      <c r="Q234" s="15">
        <f t="shared" si="7"/>
        <v>0</v>
      </c>
      <c r="R234" s="9">
        <f t="shared" si="8"/>
        <v>40</v>
      </c>
      <c r="S234" s="9"/>
      <c r="T234" s="9">
        <v>1</v>
      </c>
      <c r="U234" s="17" t="s">
        <v>397</v>
      </c>
      <c r="V234" s="22" t="s">
        <v>398</v>
      </c>
    </row>
    <row r="235" spans="1:23" ht="13.5" x14ac:dyDescent="0.3">
      <c r="A235" s="48">
        <f>VLOOKUP(B235,[1]Hoja1!$A$5:$S$309,19,FALSE)</f>
        <v>99</v>
      </c>
      <c r="B235" s="33" t="s">
        <v>399</v>
      </c>
      <c r="C235" s="44" t="s">
        <v>400</v>
      </c>
      <c r="D235" s="1">
        <v>6475.65</v>
      </c>
      <c r="E235" s="1">
        <v>1934.3</v>
      </c>
      <c r="F235" s="1">
        <v>23.33</v>
      </c>
      <c r="G235" s="1">
        <v>0</v>
      </c>
      <c r="H235" s="1">
        <v>8433.2800000000007</v>
      </c>
      <c r="I235" s="1">
        <v>0</v>
      </c>
      <c r="J235" s="1">
        <v>0</v>
      </c>
      <c r="K235" s="1">
        <v>1075.78</v>
      </c>
      <c r="L235" s="1">
        <v>23.33</v>
      </c>
      <c r="M235" s="1">
        <v>-0.03</v>
      </c>
      <c r="N235" s="1">
        <v>1099.08</v>
      </c>
      <c r="O235" s="1">
        <v>7334.2</v>
      </c>
      <c r="Q235" s="15">
        <f t="shared" si="7"/>
        <v>0</v>
      </c>
      <c r="R235" s="9">
        <f t="shared" si="8"/>
        <v>99</v>
      </c>
      <c r="S235" s="9">
        <v>1</v>
      </c>
      <c r="T235" s="9"/>
      <c r="U235" s="17" t="s">
        <v>399</v>
      </c>
      <c r="V235" s="22" t="s">
        <v>400</v>
      </c>
    </row>
    <row r="236" spans="1:23" ht="13.5" x14ac:dyDescent="0.3">
      <c r="A236" s="48">
        <f>VLOOKUP(B236,[1]Hoja1!$A$5:$S$309,19,FALSE)</f>
        <v>40</v>
      </c>
      <c r="B236" s="33" t="s">
        <v>401</v>
      </c>
      <c r="C236" s="44" t="s">
        <v>402</v>
      </c>
      <c r="D236" s="1">
        <v>6475.65</v>
      </c>
      <c r="E236" s="1">
        <v>1934.3</v>
      </c>
      <c r="F236" s="1">
        <v>23.33</v>
      </c>
      <c r="G236" s="1">
        <v>0</v>
      </c>
      <c r="H236" s="1">
        <v>8433.2800000000007</v>
      </c>
      <c r="I236" s="1">
        <v>0</v>
      </c>
      <c r="J236" s="1">
        <v>0</v>
      </c>
      <c r="K236" s="1">
        <v>1075.78</v>
      </c>
      <c r="L236" s="1">
        <v>23.33</v>
      </c>
      <c r="M236" s="1">
        <v>-0.03</v>
      </c>
      <c r="N236" s="1">
        <v>1099.08</v>
      </c>
      <c r="O236" s="1">
        <v>7334.2</v>
      </c>
      <c r="Q236" s="15">
        <f t="shared" si="7"/>
        <v>0</v>
      </c>
      <c r="R236" s="9">
        <f t="shared" si="8"/>
        <v>40</v>
      </c>
      <c r="S236" s="9"/>
      <c r="T236" s="9">
        <v>1</v>
      </c>
      <c r="U236" s="17" t="s">
        <v>401</v>
      </c>
      <c r="V236" s="22" t="s">
        <v>402</v>
      </c>
    </row>
    <row r="237" spans="1:23" ht="13.5" x14ac:dyDescent="0.3">
      <c r="A237" s="48">
        <f>VLOOKUP(B237,[1]Hoja1!$A$5:$S$309,19,FALSE)</f>
        <v>40</v>
      </c>
      <c r="B237" s="33" t="s">
        <v>403</v>
      </c>
      <c r="C237" s="44" t="s">
        <v>404</v>
      </c>
      <c r="D237" s="1">
        <v>10171.35</v>
      </c>
      <c r="E237" s="1">
        <v>3038.19</v>
      </c>
      <c r="F237" s="1">
        <v>46.16</v>
      </c>
      <c r="G237" s="1">
        <v>0</v>
      </c>
      <c r="H237" s="1">
        <v>13255.7</v>
      </c>
      <c r="I237" s="1">
        <v>0</v>
      </c>
      <c r="J237" s="1">
        <v>0</v>
      </c>
      <c r="K237" s="1">
        <v>2100.9699999999998</v>
      </c>
      <c r="L237" s="1">
        <v>46.16</v>
      </c>
      <c r="M237" s="1">
        <v>0.17</v>
      </c>
      <c r="N237" s="1">
        <v>2147.3000000000002</v>
      </c>
      <c r="O237" s="1">
        <v>11108.4</v>
      </c>
      <c r="Q237" s="15">
        <f t="shared" si="7"/>
        <v>0</v>
      </c>
      <c r="R237" s="9">
        <f t="shared" si="8"/>
        <v>40</v>
      </c>
      <c r="S237" s="9"/>
      <c r="T237" s="9">
        <v>1</v>
      </c>
      <c r="U237" s="17" t="s">
        <v>403</v>
      </c>
      <c r="V237" s="22" t="s">
        <v>404</v>
      </c>
    </row>
    <row r="238" spans="1:23" ht="13.5" x14ac:dyDescent="0.3">
      <c r="A238" s="48">
        <f>VLOOKUP(B238,[1]Hoja1!$A$5:$S$309,19,FALSE)</f>
        <v>40</v>
      </c>
      <c r="B238" s="33" t="s">
        <v>405</v>
      </c>
      <c r="C238" s="44" t="s">
        <v>406</v>
      </c>
      <c r="D238" s="1">
        <v>10171.35</v>
      </c>
      <c r="E238" s="1">
        <v>3038.19</v>
      </c>
      <c r="F238" s="1">
        <v>46.16</v>
      </c>
      <c r="G238" s="1">
        <v>0</v>
      </c>
      <c r="H238" s="1">
        <v>13255.7</v>
      </c>
      <c r="I238" s="1">
        <v>0</v>
      </c>
      <c r="J238" s="1">
        <v>0</v>
      </c>
      <c r="K238" s="1">
        <v>2100.9699999999998</v>
      </c>
      <c r="L238" s="1">
        <v>46.16</v>
      </c>
      <c r="M238" s="1">
        <v>-0.03</v>
      </c>
      <c r="N238" s="1">
        <v>2147.1</v>
      </c>
      <c r="O238" s="1">
        <v>11108.6</v>
      </c>
      <c r="Q238" s="15">
        <f t="shared" si="7"/>
        <v>0</v>
      </c>
      <c r="R238" s="9">
        <f t="shared" si="8"/>
        <v>40</v>
      </c>
      <c r="S238" s="9"/>
      <c r="T238" s="9">
        <v>1</v>
      </c>
      <c r="U238" s="17" t="s">
        <v>405</v>
      </c>
      <c r="V238" s="22" t="s">
        <v>406</v>
      </c>
      <c r="W238" s="4"/>
    </row>
    <row r="239" spans="1:23" s="4" customFormat="1" ht="13.5" x14ac:dyDescent="0.3">
      <c r="A239" s="48"/>
      <c r="B239" s="43" t="s">
        <v>20</v>
      </c>
      <c r="C239" s="46">
        <v>12</v>
      </c>
      <c r="D239" s="4" t="s">
        <v>21</v>
      </c>
      <c r="E239" s="4" t="s">
        <v>21</v>
      </c>
      <c r="F239" s="4" t="s">
        <v>21</v>
      </c>
      <c r="G239" s="4" t="s">
        <v>21</v>
      </c>
      <c r="H239" s="4" t="s">
        <v>21</v>
      </c>
      <c r="I239" s="4" t="s">
        <v>21</v>
      </c>
      <c r="J239" s="4" t="s">
        <v>21</v>
      </c>
      <c r="K239" s="4" t="s">
        <v>21</v>
      </c>
      <c r="L239" s="4" t="s">
        <v>21</v>
      </c>
      <c r="M239" s="4" t="s">
        <v>21</v>
      </c>
      <c r="N239" s="4" t="s">
        <v>21</v>
      </c>
      <c r="O239" s="4" t="s">
        <v>21</v>
      </c>
      <c r="Q239" s="36" t="s">
        <v>21</v>
      </c>
      <c r="R239" s="9"/>
      <c r="S239" s="34">
        <v>5</v>
      </c>
      <c r="T239" s="34">
        <v>7</v>
      </c>
      <c r="U239" s="27"/>
      <c r="V239" s="27"/>
      <c r="W239" s="1"/>
    </row>
    <row r="240" spans="1:23" ht="13.5" x14ac:dyDescent="0.3">
      <c r="A240" s="48"/>
      <c r="B240" s="33"/>
      <c r="C240" s="44"/>
      <c r="D240" s="8">
        <v>93838.2</v>
      </c>
      <c r="E240" s="8">
        <v>28029.66</v>
      </c>
      <c r="F240" s="8">
        <v>379.6</v>
      </c>
      <c r="G240" s="8">
        <v>0</v>
      </c>
      <c r="H240" s="8">
        <v>122247.46</v>
      </c>
      <c r="I240" s="8">
        <v>0</v>
      </c>
      <c r="J240" s="8">
        <v>0</v>
      </c>
      <c r="K240" s="8">
        <v>17383.939999999999</v>
      </c>
      <c r="L240" s="8">
        <v>379.6</v>
      </c>
      <c r="M240" s="8">
        <v>0.32</v>
      </c>
      <c r="N240" s="8">
        <v>17763.86</v>
      </c>
      <c r="O240" s="8">
        <v>104483.6</v>
      </c>
      <c r="Q240" s="37">
        <f t="shared" si="7"/>
        <v>0</v>
      </c>
      <c r="R240" s="9"/>
      <c r="S240" s="9"/>
      <c r="T240" s="9"/>
      <c r="U240" s="18" t="s">
        <v>20</v>
      </c>
      <c r="V240" s="20">
        <v>12</v>
      </c>
    </row>
    <row r="241" spans="1:23" ht="13.5" x14ac:dyDescent="0.3">
      <c r="A241" s="48"/>
      <c r="B241" s="33"/>
      <c r="C241" s="44"/>
      <c r="Q241" s="15"/>
      <c r="R241" s="9"/>
      <c r="S241" s="9"/>
      <c r="T241" s="9"/>
      <c r="U241" s="17"/>
      <c r="V241" s="22"/>
    </row>
    <row r="242" spans="1:23" ht="13.5" x14ac:dyDescent="0.3">
      <c r="A242" s="48"/>
      <c r="B242" s="45" t="s">
        <v>407</v>
      </c>
      <c r="C242" s="44"/>
      <c r="Q242" s="15"/>
      <c r="R242" s="9"/>
      <c r="S242" s="9"/>
      <c r="T242" s="9"/>
      <c r="U242" s="16" t="s">
        <v>407</v>
      </c>
      <c r="V242" s="22"/>
    </row>
    <row r="243" spans="1:23" ht="13.5" x14ac:dyDescent="0.3">
      <c r="A243" s="48">
        <f>VLOOKUP(B243,[1]Hoja1!$A$5:$S$309,19,FALSE)</f>
        <v>40</v>
      </c>
      <c r="B243" s="33" t="s">
        <v>408</v>
      </c>
      <c r="C243" s="44" t="s">
        <v>409</v>
      </c>
      <c r="D243" s="1">
        <v>7823.25</v>
      </c>
      <c r="E243" s="1">
        <v>2336.8000000000002</v>
      </c>
      <c r="F243" s="1">
        <v>31.65</v>
      </c>
      <c r="G243" s="1">
        <v>0</v>
      </c>
      <c r="H243" s="1">
        <v>10191.700000000001</v>
      </c>
      <c r="I243" s="1">
        <v>0</v>
      </c>
      <c r="J243" s="1">
        <v>0</v>
      </c>
      <c r="K243" s="1">
        <v>1449.6</v>
      </c>
      <c r="L243" s="1">
        <v>31.65</v>
      </c>
      <c r="M243" s="1">
        <v>-0.15</v>
      </c>
      <c r="N243" s="1">
        <v>1481.1</v>
      </c>
      <c r="O243" s="1">
        <v>8710.6</v>
      </c>
      <c r="Q243" s="15">
        <f t="shared" si="7"/>
        <v>0</v>
      </c>
      <c r="R243" s="9">
        <f t="shared" si="8"/>
        <v>40</v>
      </c>
      <c r="S243" s="9"/>
      <c r="T243" s="9">
        <v>1</v>
      </c>
      <c r="U243" s="17" t="s">
        <v>408</v>
      </c>
      <c r="V243" s="22" t="s">
        <v>409</v>
      </c>
    </row>
    <row r="244" spans="1:23" ht="13.5" x14ac:dyDescent="0.3">
      <c r="A244" s="48">
        <f>VLOOKUP(B244,[1]Hoja1!$A$5:$S$309,19,FALSE)</f>
        <v>40</v>
      </c>
      <c r="B244" s="33" t="s">
        <v>410</v>
      </c>
      <c r="C244" s="44" t="s">
        <v>411</v>
      </c>
      <c r="D244" s="1">
        <v>10171.35</v>
      </c>
      <c r="E244" s="1">
        <v>3038.19</v>
      </c>
      <c r="F244" s="1">
        <v>46.16</v>
      </c>
      <c r="G244" s="1">
        <v>0</v>
      </c>
      <c r="H244" s="1">
        <v>13255.7</v>
      </c>
      <c r="I244" s="1">
        <v>0</v>
      </c>
      <c r="J244" s="1">
        <v>0</v>
      </c>
      <c r="K244" s="1">
        <v>2100.9699999999998</v>
      </c>
      <c r="L244" s="1">
        <v>46.16</v>
      </c>
      <c r="M244" s="1">
        <v>-0.03</v>
      </c>
      <c r="N244" s="1">
        <v>2147.1</v>
      </c>
      <c r="O244" s="1">
        <v>11108.6</v>
      </c>
      <c r="Q244" s="15">
        <f t="shared" si="7"/>
        <v>0</v>
      </c>
      <c r="R244" s="9">
        <f t="shared" si="8"/>
        <v>40</v>
      </c>
      <c r="S244" s="9"/>
      <c r="T244" s="9">
        <v>1</v>
      </c>
      <c r="U244" s="17" t="s">
        <v>410</v>
      </c>
      <c r="V244" s="22" t="s">
        <v>411</v>
      </c>
    </row>
    <row r="245" spans="1:23" ht="13.5" x14ac:dyDescent="0.3">
      <c r="A245" s="48">
        <f>VLOOKUP(B245,[1]Hoja1!$A$5:$S$309,19,FALSE)</f>
        <v>99</v>
      </c>
      <c r="B245" s="33" t="s">
        <v>412</v>
      </c>
      <c r="C245" s="44" t="s">
        <v>413</v>
      </c>
      <c r="D245" s="1">
        <v>10171.35</v>
      </c>
      <c r="E245" s="1">
        <v>3038.19</v>
      </c>
      <c r="F245" s="1">
        <v>46.16</v>
      </c>
      <c r="G245" s="1">
        <v>0</v>
      </c>
      <c r="H245" s="1">
        <v>13255.7</v>
      </c>
      <c r="I245" s="1">
        <v>0</v>
      </c>
      <c r="J245" s="1">
        <v>0</v>
      </c>
      <c r="K245" s="1">
        <v>2100.9699999999998</v>
      </c>
      <c r="L245" s="1">
        <v>46.16</v>
      </c>
      <c r="M245" s="1">
        <v>-0.03</v>
      </c>
      <c r="N245" s="1">
        <v>2147.1</v>
      </c>
      <c r="O245" s="1">
        <v>11108.6</v>
      </c>
      <c r="Q245" s="15">
        <f t="shared" si="7"/>
        <v>0</v>
      </c>
      <c r="R245" s="9">
        <f t="shared" si="8"/>
        <v>99</v>
      </c>
      <c r="S245" s="9">
        <v>1</v>
      </c>
      <c r="T245" s="9"/>
      <c r="U245" s="17" t="s">
        <v>412</v>
      </c>
      <c r="V245" s="22" t="s">
        <v>413</v>
      </c>
    </row>
    <row r="246" spans="1:23" ht="13.5" x14ac:dyDescent="0.3">
      <c r="A246" s="48">
        <f>VLOOKUP(B246,[1]Hoja1!$A$5:$S$309,19,FALSE)</f>
        <v>99</v>
      </c>
      <c r="B246" s="33" t="s">
        <v>414</v>
      </c>
      <c r="C246" s="44" t="s">
        <v>415</v>
      </c>
      <c r="D246" s="1">
        <v>7823.25</v>
      </c>
      <c r="E246" s="1">
        <v>2336.8000000000002</v>
      </c>
      <c r="F246" s="1">
        <v>31.65</v>
      </c>
      <c r="G246" s="1">
        <v>0</v>
      </c>
      <c r="H246" s="1">
        <v>10191.700000000001</v>
      </c>
      <c r="I246" s="1">
        <v>0</v>
      </c>
      <c r="J246" s="1">
        <v>0</v>
      </c>
      <c r="K246" s="1">
        <v>1449.6</v>
      </c>
      <c r="L246" s="1">
        <v>31.65</v>
      </c>
      <c r="M246" s="1">
        <v>0.05</v>
      </c>
      <c r="N246" s="1">
        <v>1481.3</v>
      </c>
      <c r="O246" s="1">
        <v>8710.4</v>
      </c>
      <c r="Q246" s="15">
        <f t="shared" si="7"/>
        <v>0</v>
      </c>
      <c r="R246" s="9">
        <f t="shared" si="8"/>
        <v>99</v>
      </c>
      <c r="S246" s="9">
        <v>1</v>
      </c>
      <c r="T246" s="9"/>
      <c r="U246" s="17" t="s">
        <v>414</v>
      </c>
      <c r="V246" s="22" t="s">
        <v>415</v>
      </c>
    </row>
    <row r="247" spans="1:23" ht="13.5" x14ac:dyDescent="0.3">
      <c r="A247" s="48">
        <f>VLOOKUP(B247,[1]Hoja1!$A$5:$S$309,19,FALSE)</f>
        <v>40</v>
      </c>
      <c r="B247" s="33" t="s">
        <v>416</v>
      </c>
      <c r="C247" s="44" t="s">
        <v>417</v>
      </c>
      <c r="D247" s="1">
        <v>2695.05</v>
      </c>
      <c r="E247" s="1">
        <v>805</v>
      </c>
      <c r="F247" s="1">
        <v>0</v>
      </c>
      <c r="G247" s="1">
        <v>126.77</v>
      </c>
      <c r="H247" s="1">
        <v>3626.82</v>
      </c>
      <c r="I247" s="1">
        <v>-126.77</v>
      </c>
      <c r="J247" s="1">
        <v>243.82</v>
      </c>
      <c r="K247" s="1">
        <v>0</v>
      </c>
      <c r="L247" s="1">
        <v>0</v>
      </c>
      <c r="M247" s="1">
        <v>0</v>
      </c>
      <c r="N247" s="1">
        <v>243.82</v>
      </c>
      <c r="O247" s="1">
        <v>3383</v>
      </c>
      <c r="Q247" s="15">
        <f t="shared" si="7"/>
        <v>117.05</v>
      </c>
      <c r="R247" s="9">
        <f t="shared" si="8"/>
        <v>40</v>
      </c>
      <c r="S247" s="9"/>
      <c r="T247" s="9">
        <v>1</v>
      </c>
      <c r="U247" s="17" t="s">
        <v>416</v>
      </c>
      <c r="V247" s="22" t="s">
        <v>417</v>
      </c>
      <c r="W247" s="4"/>
    </row>
    <row r="248" spans="1:23" s="4" customFormat="1" ht="13.5" x14ac:dyDescent="0.3">
      <c r="A248" s="48"/>
      <c r="B248" s="43" t="s">
        <v>20</v>
      </c>
      <c r="C248" s="46">
        <v>5</v>
      </c>
      <c r="D248" s="4" t="s">
        <v>21</v>
      </c>
      <c r="E248" s="4" t="s">
        <v>21</v>
      </c>
      <c r="F248" s="4" t="s">
        <v>21</v>
      </c>
      <c r="G248" s="4" t="s">
        <v>21</v>
      </c>
      <c r="H248" s="4" t="s">
        <v>21</v>
      </c>
      <c r="I248" s="4" t="s">
        <v>21</v>
      </c>
      <c r="J248" s="4" t="s">
        <v>21</v>
      </c>
      <c r="K248" s="4" t="s">
        <v>21</v>
      </c>
      <c r="L248" s="4" t="s">
        <v>21</v>
      </c>
      <c r="M248" s="4" t="s">
        <v>21</v>
      </c>
      <c r="N248" s="4" t="s">
        <v>21</v>
      </c>
      <c r="O248" s="4" t="s">
        <v>21</v>
      </c>
      <c r="Q248" s="36" t="s">
        <v>21</v>
      </c>
      <c r="R248" s="9"/>
      <c r="S248" s="34">
        <v>2</v>
      </c>
      <c r="T248" s="34">
        <v>3</v>
      </c>
      <c r="U248" s="27"/>
      <c r="V248" s="27"/>
      <c r="W248" s="1"/>
    </row>
    <row r="249" spans="1:23" ht="13.5" x14ac:dyDescent="0.3">
      <c r="A249" s="48"/>
      <c r="B249" s="33"/>
      <c r="C249" s="44"/>
      <c r="D249" s="8">
        <v>38684.25</v>
      </c>
      <c r="E249" s="8">
        <v>11554.98</v>
      </c>
      <c r="F249" s="8">
        <v>155.62</v>
      </c>
      <c r="G249" s="8">
        <v>126.77</v>
      </c>
      <c r="H249" s="8">
        <v>50521.62</v>
      </c>
      <c r="I249" s="8">
        <v>-126.77</v>
      </c>
      <c r="J249" s="8">
        <v>243.82</v>
      </c>
      <c r="K249" s="8">
        <v>7101.14</v>
      </c>
      <c r="L249" s="8">
        <v>155.62</v>
      </c>
      <c r="M249" s="8">
        <v>-0.16</v>
      </c>
      <c r="N249" s="8">
        <v>7500.42</v>
      </c>
      <c r="O249" s="8">
        <v>43021.2</v>
      </c>
      <c r="Q249" s="37">
        <f t="shared" si="7"/>
        <v>117.05</v>
      </c>
      <c r="R249" s="9"/>
      <c r="S249" s="9"/>
      <c r="T249" s="9"/>
      <c r="U249" s="18" t="s">
        <v>20</v>
      </c>
      <c r="V249" s="20">
        <v>5</v>
      </c>
    </row>
    <row r="250" spans="1:23" ht="11.25" x14ac:dyDescent="0.2">
      <c r="A250" s="48"/>
      <c r="B250" s="33"/>
      <c r="C250" s="44"/>
      <c r="Q250" s="15"/>
      <c r="R250" s="9"/>
      <c r="S250" s="9"/>
      <c r="T250" s="9"/>
    </row>
    <row r="251" spans="1:23" ht="13.5" x14ac:dyDescent="0.3">
      <c r="A251" s="48"/>
      <c r="B251" s="45" t="s">
        <v>418</v>
      </c>
      <c r="C251" s="44"/>
      <c r="Q251" s="15"/>
      <c r="R251" s="9"/>
      <c r="S251" s="9"/>
      <c r="T251" s="9"/>
      <c r="U251" s="16" t="s">
        <v>418</v>
      </c>
      <c r="V251" s="22"/>
    </row>
    <row r="252" spans="1:23" ht="13.5" x14ac:dyDescent="0.3">
      <c r="A252" s="48">
        <f>VLOOKUP(B252,[1]Hoja1!$A$5:$S$309,19,FALSE)</f>
        <v>40</v>
      </c>
      <c r="B252" s="33" t="s">
        <v>419</v>
      </c>
      <c r="C252" s="44" t="s">
        <v>420</v>
      </c>
      <c r="D252" s="1">
        <v>7823.25</v>
      </c>
      <c r="E252" s="1">
        <v>2336.8000000000002</v>
      </c>
      <c r="F252" s="1">
        <v>31.65</v>
      </c>
      <c r="G252" s="1">
        <v>0</v>
      </c>
      <c r="H252" s="1">
        <v>10191.700000000001</v>
      </c>
      <c r="I252" s="1">
        <v>0</v>
      </c>
      <c r="J252" s="1">
        <v>0</v>
      </c>
      <c r="K252" s="1">
        <v>1449.6</v>
      </c>
      <c r="L252" s="1">
        <v>31.65</v>
      </c>
      <c r="M252" s="1">
        <v>0.05</v>
      </c>
      <c r="N252" s="1">
        <v>1481.3</v>
      </c>
      <c r="O252" s="1">
        <v>8710.4</v>
      </c>
      <c r="Q252" s="15">
        <f t="shared" si="7"/>
        <v>0</v>
      </c>
      <c r="R252" s="34">
        <f t="shared" si="8"/>
        <v>40</v>
      </c>
      <c r="S252" s="9"/>
      <c r="T252" s="9">
        <v>1</v>
      </c>
      <c r="U252" s="17" t="s">
        <v>423</v>
      </c>
      <c r="V252" s="22" t="s">
        <v>424</v>
      </c>
    </row>
    <row r="253" spans="1:23" ht="13.5" x14ac:dyDescent="0.3">
      <c r="A253" s="48">
        <f>VLOOKUP(B253,[1]Hoja1!$A$5:$S$309,19,FALSE)</f>
        <v>40</v>
      </c>
      <c r="B253" s="33" t="s">
        <v>421</v>
      </c>
      <c r="C253" s="42" t="s">
        <v>422</v>
      </c>
      <c r="D253" s="1">
        <v>7823.25</v>
      </c>
      <c r="E253" s="1">
        <v>2336.8000000000002</v>
      </c>
      <c r="F253" s="1">
        <v>31.65</v>
      </c>
      <c r="G253" s="1">
        <v>0</v>
      </c>
      <c r="H253" s="1">
        <v>10191.700000000001</v>
      </c>
      <c r="I253" s="1">
        <v>0</v>
      </c>
      <c r="J253" s="1">
        <v>0</v>
      </c>
      <c r="K253" s="1">
        <v>1449.6</v>
      </c>
      <c r="L253" s="1">
        <v>31.65</v>
      </c>
      <c r="M253" s="1">
        <v>0.05</v>
      </c>
      <c r="N253" s="1">
        <v>1481.3</v>
      </c>
      <c r="O253" s="1">
        <v>8710.4</v>
      </c>
      <c r="Q253" s="15">
        <f t="shared" si="7"/>
        <v>0</v>
      </c>
      <c r="R253" s="75">
        <v>99</v>
      </c>
      <c r="S253" s="9">
        <v>1</v>
      </c>
      <c r="T253" s="9"/>
      <c r="U253" s="17" t="s">
        <v>425</v>
      </c>
      <c r="V253" s="22" t="s">
        <v>426</v>
      </c>
    </row>
    <row r="254" spans="1:23" ht="13.5" x14ac:dyDescent="0.3">
      <c r="A254" s="48" t="str">
        <f>VLOOKUP(B254,[1]Hoja1!$A$5:$S$309,19,FALSE)</f>
        <v>40</v>
      </c>
      <c r="B254" s="33" t="s">
        <v>423</v>
      </c>
      <c r="C254" s="42" t="s">
        <v>424</v>
      </c>
      <c r="D254" s="1">
        <v>2268</v>
      </c>
      <c r="E254" s="1">
        <v>677.47</v>
      </c>
      <c r="F254" s="1">
        <v>0</v>
      </c>
      <c r="G254" s="1">
        <v>147.32</v>
      </c>
      <c r="H254" s="1">
        <v>3092.79</v>
      </c>
      <c r="I254" s="1">
        <v>-147.32</v>
      </c>
      <c r="J254" s="1">
        <v>183.48</v>
      </c>
      <c r="K254" s="1">
        <v>0</v>
      </c>
      <c r="L254" s="1">
        <v>0</v>
      </c>
      <c r="M254" s="1">
        <v>-0.09</v>
      </c>
      <c r="N254" s="1">
        <v>183.39</v>
      </c>
      <c r="O254" s="1">
        <v>2909.4</v>
      </c>
      <c r="Q254" s="15">
        <f t="shared" si="7"/>
        <v>36.159999999999997</v>
      </c>
      <c r="R254" s="34" t="str">
        <f t="shared" si="8"/>
        <v>40</v>
      </c>
      <c r="S254" s="9"/>
      <c r="T254" s="9">
        <v>1</v>
      </c>
      <c r="U254" s="17" t="s">
        <v>427</v>
      </c>
      <c r="V254" s="22" t="s">
        <v>428</v>
      </c>
    </row>
    <row r="255" spans="1:23" ht="13.5" x14ac:dyDescent="0.3">
      <c r="A255" s="48" t="str">
        <f>VLOOKUP(B255,[1]Hoja1!$A$5:$S$309,19,FALSE)</f>
        <v>40</v>
      </c>
      <c r="B255" s="33" t="s">
        <v>425</v>
      </c>
      <c r="C255" s="42" t="s">
        <v>426</v>
      </c>
      <c r="D255" s="1">
        <v>2268</v>
      </c>
      <c r="E255" s="1">
        <v>677.47</v>
      </c>
      <c r="F255" s="1">
        <v>0</v>
      </c>
      <c r="G255" s="1">
        <v>147.32</v>
      </c>
      <c r="H255" s="1">
        <v>3092.79</v>
      </c>
      <c r="I255" s="1">
        <v>-147.32</v>
      </c>
      <c r="J255" s="1">
        <v>183.48</v>
      </c>
      <c r="K255" s="1">
        <v>0</v>
      </c>
      <c r="L255" s="1">
        <v>0</v>
      </c>
      <c r="M255" s="1">
        <v>-0.09</v>
      </c>
      <c r="N255" s="1">
        <v>183.39</v>
      </c>
      <c r="O255" s="1">
        <v>2909.4</v>
      </c>
      <c r="Q255" s="15">
        <f t="shared" si="7"/>
        <v>36.159999999999997</v>
      </c>
      <c r="R255" s="34" t="str">
        <f t="shared" si="8"/>
        <v>40</v>
      </c>
      <c r="S255" s="9"/>
      <c r="T255" s="9">
        <v>1</v>
      </c>
      <c r="U255" s="17" t="s">
        <v>419</v>
      </c>
      <c r="V255" s="22" t="s">
        <v>420</v>
      </c>
    </row>
    <row r="256" spans="1:23" ht="13.5" x14ac:dyDescent="0.3">
      <c r="A256" s="48" t="str">
        <f>VLOOKUP(B256,[1]Hoja1!$A$5:$S$309,19,FALSE)</f>
        <v>99</v>
      </c>
      <c r="B256" s="33" t="s">
        <v>427</v>
      </c>
      <c r="C256" s="44" t="s">
        <v>428</v>
      </c>
      <c r="D256" s="1">
        <v>2268</v>
      </c>
      <c r="E256" s="1">
        <v>677.47</v>
      </c>
      <c r="F256" s="1">
        <v>0</v>
      </c>
      <c r="G256" s="1">
        <v>147.32</v>
      </c>
      <c r="H256" s="1">
        <v>3092.79</v>
      </c>
      <c r="I256" s="1">
        <v>-147.32</v>
      </c>
      <c r="J256" s="1">
        <v>183.48</v>
      </c>
      <c r="K256" s="1">
        <v>0</v>
      </c>
      <c r="L256" s="1">
        <v>0</v>
      </c>
      <c r="M256" s="1">
        <v>-0.09</v>
      </c>
      <c r="N256" s="1">
        <v>183.39</v>
      </c>
      <c r="O256" s="1">
        <v>2909.4</v>
      </c>
      <c r="Q256" s="15">
        <f t="shared" si="7"/>
        <v>36.159999999999997</v>
      </c>
      <c r="R256" s="34" t="str">
        <f t="shared" si="8"/>
        <v>99</v>
      </c>
      <c r="S256" s="9">
        <v>1</v>
      </c>
      <c r="T256" s="9"/>
      <c r="U256" s="17" t="s">
        <v>421</v>
      </c>
      <c r="V256" s="22" t="s">
        <v>422</v>
      </c>
    </row>
    <row r="257" spans="1:23" ht="13.5" x14ac:dyDescent="0.3">
      <c r="A257" s="48" t="str">
        <f>VLOOKUP(B257,[1]Hoja1!$A$5:$S$309,19,FALSE)</f>
        <v>99</v>
      </c>
      <c r="B257" s="33" t="s">
        <v>429</v>
      </c>
      <c r="C257" s="44" t="s">
        <v>430</v>
      </c>
      <c r="D257" s="1">
        <v>2695.05</v>
      </c>
      <c r="E257" s="1">
        <v>805</v>
      </c>
      <c r="F257" s="1">
        <v>0</v>
      </c>
      <c r="G257" s="1">
        <v>126.77</v>
      </c>
      <c r="H257" s="1">
        <v>3626.82</v>
      </c>
      <c r="I257" s="1">
        <v>-126.77</v>
      </c>
      <c r="J257" s="1">
        <v>243.82</v>
      </c>
      <c r="K257" s="1">
        <v>0</v>
      </c>
      <c r="L257" s="1">
        <v>0</v>
      </c>
      <c r="M257" s="1">
        <v>0</v>
      </c>
      <c r="N257" s="1">
        <v>243.82</v>
      </c>
      <c r="O257" s="1">
        <v>3383</v>
      </c>
      <c r="Q257" s="15">
        <f t="shared" si="7"/>
        <v>117.05</v>
      </c>
      <c r="R257" s="34" t="str">
        <f t="shared" si="8"/>
        <v>99</v>
      </c>
      <c r="S257" s="9">
        <v>1</v>
      </c>
      <c r="T257" s="9"/>
      <c r="U257" s="17" t="s">
        <v>429</v>
      </c>
      <c r="V257" s="22" t="s">
        <v>430</v>
      </c>
    </row>
    <row r="258" spans="1:23" ht="13.5" x14ac:dyDescent="0.3">
      <c r="A258" s="48">
        <f>VLOOKUP(B258,[1]Hoja1!$A$5:$S$309,19,FALSE)</f>
        <v>40</v>
      </c>
      <c r="B258" s="33" t="s">
        <v>431</v>
      </c>
      <c r="C258" s="44" t="s">
        <v>432</v>
      </c>
      <c r="D258" s="1">
        <v>7823.25</v>
      </c>
      <c r="E258" s="1">
        <v>2336.8000000000002</v>
      </c>
      <c r="F258" s="1">
        <v>31.65</v>
      </c>
      <c r="G258" s="1">
        <v>0</v>
      </c>
      <c r="H258" s="1">
        <v>10191.700000000001</v>
      </c>
      <c r="I258" s="1">
        <v>0</v>
      </c>
      <c r="J258" s="1">
        <v>0</v>
      </c>
      <c r="K258" s="1">
        <v>1449.6</v>
      </c>
      <c r="L258" s="1">
        <v>31.65</v>
      </c>
      <c r="M258" s="1">
        <v>-0.15</v>
      </c>
      <c r="N258" s="1">
        <v>1481.1</v>
      </c>
      <c r="O258" s="1">
        <v>8710.6</v>
      </c>
      <c r="Q258" s="15">
        <f t="shared" si="7"/>
        <v>0</v>
      </c>
      <c r="R258" s="34">
        <f t="shared" si="8"/>
        <v>40</v>
      </c>
      <c r="S258" s="9"/>
      <c r="T258" s="9">
        <v>1</v>
      </c>
      <c r="U258" s="17" t="s">
        <v>431</v>
      </c>
      <c r="V258" s="22" t="s">
        <v>432</v>
      </c>
    </row>
    <row r="259" spans="1:23" ht="13.5" x14ac:dyDescent="0.3">
      <c r="A259" s="48">
        <f>VLOOKUP(B259,[1]Hoja1!$A$5:$S$309,19,FALSE)</f>
        <v>99</v>
      </c>
      <c r="B259" s="33" t="s">
        <v>433</v>
      </c>
      <c r="C259" s="44" t="s">
        <v>434</v>
      </c>
      <c r="D259" s="1">
        <v>7823.25</v>
      </c>
      <c r="E259" s="1">
        <v>2336.8000000000002</v>
      </c>
      <c r="F259" s="1">
        <v>31.65</v>
      </c>
      <c r="G259" s="1">
        <v>0</v>
      </c>
      <c r="H259" s="1">
        <v>10191.700000000001</v>
      </c>
      <c r="I259" s="1">
        <v>0</v>
      </c>
      <c r="J259" s="1">
        <v>0</v>
      </c>
      <c r="K259" s="1">
        <v>1449.6</v>
      </c>
      <c r="L259" s="1">
        <v>31.65</v>
      </c>
      <c r="M259" s="1">
        <v>-0.15</v>
      </c>
      <c r="N259" s="1">
        <v>1481.1</v>
      </c>
      <c r="O259" s="1">
        <v>8710.6</v>
      </c>
      <c r="Q259" s="15">
        <f t="shared" si="7"/>
        <v>0</v>
      </c>
      <c r="R259" s="34">
        <f t="shared" si="8"/>
        <v>99</v>
      </c>
      <c r="S259" s="9">
        <v>1</v>
      </c>
      <c r="T259" s="9"/>
      <c r="U259" s="17" t="s">
        <v>433</v>
      </c>
      <c r="V259" s="22" t="s">
        <v>434</v>
      </c>
    </row>
    <row r="260" spans="1:23" ht="13.5" x14ac:dyDescent="0.3">
      <c r="A260" s="48">
        <f>VLOOKUP(B260,[1]Hoja1!$A$5:$S$309,19,FALSE)</f>
        <v>99</v>
      </c>
      <c r="B260" s="33" t="s">
        <v>435</v>
      </c>
      <c r="C260" s="44" t="s">
        <v>436</v>
      </c>
      <c r="D260" s="1">
        <v>7823.25</v>
      </c>
      <c r="E260" s="1">
        <v>2336.8000000000002</v>
      </c>
      <c r="F260" s="1">
        <v>31.65</v>
      </c>
      <c r="G260" s="1">
        <v>0</v>
      </c>
      <c r="H260" s="1">
        <v>10191.700000000001</v>
      </c>
      <c r="I260" s="1">
        <v>0</v>
      </c>
      <c r="J260" s="1">
        <v>0</v>
      </c>
      <c r="K260" s="1">
        <v>1449.6</v>
      </c>
      <c r="L260" s="1">
        <v>31.65</v>
      </c>
      <c r="M260" s="1">
        <v>0.05</v>
      </c>
      <c r="N260" s="1">
        <v>1481.3</v>
      </c>
      <c r="O260" s="1">
        <v>8710.4</v>
      </c>
      <c r="Q260" s="15">
        <f t="shared" si="7"/>
        <v>0</v>
      </c>
      <c r="R260" s="34">
        <f>+A260</f>
        <v>99</v>
      </c>
      <c r="S260" s="9">
        <v>1</v>
      </c>
      <c r="T260" s="9"/>
      <c r="U260" s="17" t="s">
        <v>435</v>
      </c>
      <c r="V260" s="22" t="s">
        <v>436</v>
      </c>
    </row>
    <row r="261" spans="1:23" ht="13.5" x14ac:dyDescent="0.3">
      <c r="A261" s="48">
        <f>VLOOKUP(B261,[1]Hoja1!$A$5:$S$309,19,FALSE)</f>
        <v>40</v>
      </c>
      <c r="B261" s="33" t="s">
        <v>437</v>
      </c>
      <c r="C261" s="44" t="s">
        <v>438</v>
      </c>
      <c r="D261" s="1">
        <v>3850.05</v>
      </c>
      <c r="E261" s="1">
        <v>1150</v>
      </c>
      <c r="F261" s="1">
        <v>7.11</v>
      </c>
      <c r="G261" s="1">
        <v>0</v>
      </c>
      <c r="H261" s="1">
        <v>5007.16</v>
      </c>
      <c r="I261" s="1">
        <v>0</v>
      </c>
      <c r="J261" s="1">
        <v>0</v>
      </c>
      <c r="K261" s="1">
        <v>416.88</v>
      </c>
      <c r="L261" s="1">
        <v>7.11</v>
      </c>
      <c r="M261" s="1">
        <v>-0.03</v>
      </c>
      <c r="N261" s="1">
        <v>423.96</v>
      </c>
      <c r="O261" s="1">
        <v>4583.2</v>
      </c>
      <c r="Q261" s="15">
        <f t="shared" si="7"/>
        <v>0</v>
      </c>
      <c r="R261" s="53">
        <v>99</v>
      </c>
      <c r="S261" s="9">
        <v>1</v>
      </c>
      <c r="T261" s="9"/>
      <c r="U261" s="17" t="s">
        <v>437</v>
      </c>
      <c r="V261" s="22" t="s">
        <v>438</v>
      </c>
    </row>
    <row r="262" spans="1:23" ht="13.5" x14ac:dyDescent="0.3">
      <c r="A262" s="48" t="e">
        <f>VLOOKUP(B262,[1]Hoja1!$A$5:$S$309,19,FALSE)</f>
        <v>#N/A</v>
      </c>
      <c r="B262" s="33" t="s">
        <v>439</v>
      </c>
      <c r="C262" s="44" t="s">
        <v>440</v>
      </c>
      <c r="D262" s="1">
        <v>4693.95</v>
      </c>
      <c r="E262" s="1">
        <v>1402.08</v>
      </c>
      <c r="F262" s="1">
        <v>18.38</v>
      </c>
      <c r="G262" s="1">
        <v>0</v>
      </c>
      <c r="H262" s="1">
        <v>6114.41</v>
      </c>
      <c r="I262" s="1">
        <v>0</v>
      </c>
      <c r="J262" s="1">
        <v>0</v>
      </c>
      <c r="K262" s="1">
        <v>1015.57</v>
      </c>
      <c r="L262" s="1">
        <v>18.38</v>
      </c>
      <c r="M262" s="1">
        <v>0.06</v>
      </c>
      <c r="N262" s="1">
        <v>1034.01</v>
      </c>
      <c r="O262" s="1">
        <v>5080.3999999999996</v>
      </c>
      <c r="Q262" s="15">
        <f t="shared" si="7"/>
        <v>0</v>
      </c>
      <c r="R262" s="71">
        <v>99</v>
      </c>
      <c r="S262" s="9">
        <v>1</v>
      </c>
      <c r="T262" s="9"/>
      <c r="U262" s="17"/>
      <c r="V262" s="22"/>
      <c r="W262" s="19"/>
    </row>
    <row r="263" spans="1:23" ht="13.5" x14ac:dyDescent="0.3">
      <c r="A263" s="48">
        <f>VLOOKUP(B263,[1]Hoja1!$A$5:$S$309,19,FALSE)</f>
        <v>99</v>
      </c>
      <c r="B263" s="33" t="s">
        <v>441</v>
      </c>
      <c r="C263" s="44" t="s">
        <v>442</v>
      </c>
      <c r="D263" s="1">
        <v>10171.35</v>
      </c>
      <c r="E263" s="1">
        <v>3038.19</v>
      </c>
      <c r="F263" s="1">
        <v>46.16</v>
      </c>
      <c r="G263" s="1">
        <v>0</v>
      </c>
      <c r="H263" s="1">
        <v>13255.7</v>
      </c>
      <c r="I263" s="1">
        <v>0</v>
      </c>
      <c r="J263" s="1">
        <v>0</v>
      </c>
      <c r="K263" s="1">
        <v>2100.9699999999998</v>
      </c>
      <c r="L263" s="1">
        <v>46.16</v>
      </c>
      <c r="M263" s="1">
        <v>-0.03</v>
      </c>
      <c r="N263" s="1">
        <v>2147.1</v>
      </c>
      <c r="O263" s="1">
        <v>11108.6</v>
      </c>
      <c r="Q263" s="15">
        <f t="shared" si="7"/>
        <v>0</v>
      </c>
      <c r="R263" s="34">
        <f t="shared" ref="R263:R313" si="9">+A263</f>
        <v>99</v>
      </c>
      <c r="S263" s="9">
        <v>1</v>
      </c>
      <c r="T263" s="9"/>
      <c r="U263" s="17" t="s">
        <v>441</v>
      </c>
      <c r="V263" s="22" t="s">
        <v>442</v>
      </c>
    </row>
    <row r="264" spans="1:23" ht="13.5" x14ac:dyDescent="0.3">
      <c r="A264" s="48">
        <f>VLOOKUP(B264,[1]Hoja1!$A$5:$S$309,19,FALSE)</f>
        <v>99</v>
      </c>
      <c r="B264" s="33" t="s">
        <v>443</v>
      </c>
      <c r="C264" s="44" t="s">
        <v>444</v>
      </c>
      <c r="D264" s="1">
        <v>7823.25</v>
      </c>
      <c r="E264" s="1">
        <v>2336.8000000000002</v>
      </c>
      <c r="F264" s="1">
        <v>31.65</v>
      </c>
      <c r="G264" s="1">
        <v>0</v>
      </c>
      <c r="H264" s="1">
        <v>10191.700000000001</v>
      </c>
      <c r="I264" s="1">
        <v>0</v>
      </c>
      <c r="J264" s="1">
        <v>0</v>
      </c>
      <c r="K264" s="1">
        <v>1449.6</v>
      </c>
      <c r="L264" s="1">
        <v>31.65</v>
      </c>
      <c r="M264" s="1">
        <v>0.05</v>
      </c>
      <c r="N264" s="1">
        <v>1481.3</v>
      </c>
      <c r="O264" s="1">
        <v>8710.4</v>
      </c>
      <c r="Q264" s="15">
        <f t="shared" si="7"/>
        <v>0</v>
      </c>
      <c r="R264" s="34">
        <f t="shared" si="9"/>
        <v>99</v>
      </c>
      <c r="S264" s="9">
        <v>1</v>
      </c>
      <c r="T264" s="9"/>
      <c r="U264" s="17" t="s">
        <v>443</v>
      </c>
      <c r="V264" s="22" t="s">
        <v>444</v>
      </c>
    </row>
    <row r="265" spans="1:23" ht="13.5" x14ac:dyDescent="0.3">
      <c r="A265" s="48">
        <f>VLOOKUP(B265,[1]Hoja1!$A$5:$S$309,19,FALSE)</f>
        <v>40</v>
      </c>
      <c r="B265" s="33" t="s">
        <v>445</v>
      </c>
      <c r="C265" s="44" t="s">
        <v>446</v>
      </c>
      <c r="D265" s="1">
        <v>10171.35</v>
      </c>
      <c r="E265" s="1">
        <v>3038.19</v>
      </c>
      <c r="F265" s="1">
        <v>46.16</v>
      </c>
      <c r="G265" s="1">
        <v>0</v>
      </c>
      <c r="H265" s="1">
        <v>13255.7</v>
      </c>
      <c r="I265" s="1">
        <v>0</v>
      </c>
      <c r="J265" s="1">
        <v>0</v>
      </c>
      <c r="K265" s="1">
        <v>2100.9699999999998</v>
      </c>
      <c r="L265" s="1">
        <v>46.16</v>
      </c>
      <c r="M265" s="1">
        <v>0.17</v>
      </c>
      <c r="N265" s="1">
        <v>2147.3000000000002</v>
      </c>
      <c r="O265" s="1">
        <v>11108.4</v>
      </c>
      <c r="Q265" s="15">
        <f t="shared" si="7"/>
        <v>0</v>
      </c>
      <c r="R265" s="34">
        <f t="shared" si="9"/>
        <v>40</v>
      </c>
      <c r="S265" s="9"/>
      <c r="T265" s="9">
        <v>1</v>
      </c>
      <c r="U265" s="17" t="s">
        <v>445</v>
      </c>
      <c r="V265" s="22" t="s">
        <v>446</v>
      </c>
    </row>
    <row r="266" spans="1:23" ht="13.5" x14ac:dyDescent="0.3">
      <c r="A266" s="48">
        <f>VLOOKUP(B266,[1]Hoja1!$A$5:$S$309,19,FALSE)</f>
        <v>40</v>
      </c>
      <c r="B266" s="33" t="s">
        <v>447</v>
      </c>
      <c r="C266" s="44" t="s">
        <v>448</v>
      </c>
      <c r="D266" s="1">
        <v>10171.35</v>
      </c>
      <c r="E266" s="1">
        <v>3038.19</v>
      </c>
      <c r="F266" s="1">
        <v>46.16</v>
      </c>
      <c r="G266" s="1">
        <v>0</v>
      </c>
      <c r="H266" s="1">
        <v>13255.7</v>
      </c>
      <c r="I266" s="1">
        <v>0</v>
      </c>
      <c r="J266" s="1">
        <v>0</v>
      </c>
      <c r="K266" s="1">
        <v>2100.9699999999998</v>
      </c>
      <c r="L266" s="1">
        <v>46.16</v>
      </c>
      <c r="M266" s="1">
        <v>-0.03</v>
      </c>
      <c r="N266" s="1">
        <v>2147.1</v>
      </c>
      <c r="O266" s="1">
        <v>11108.6</v>
      </c>
      <c r="Q266" s="15">
        <f t="shared" si="7"/>
        <v>0</v>
      </c>
      <c r="R266" s="34">
        <f t="shared" si="9"/>
        <v>40</v>
      </c>
      <c r="S266" s="9"/>
      <c r="T266" s="9">
        <v>1</v>
      </c>
      <c r="U266" s="17" t="s">
        <v>447</v>
      </c>
      <c r="V266" s="22" t="s">
        <v>448</v>
      </c>
    </row>
    <row r="267" spans="1:23" ht="13.5" x14ac:dyDescent="0.3">
      <c r="A267" s="48">
        <f>VLOOKUP(B267,[1]Hoja1!$A$5:$S$309,19,FALSE)</f>
        <v>40</v>
      </c>
      <c r="B267" s="33" t="s">
        <v>449</v>
      </c>
      <c r="C267" s="44" t="s">
        <v>450</v>
      </c>
      <c r="D267" s="1">
        <v>7823.25</v>
      </c>
      <c r="E267" s="1">
        <v>2336.8000000000002</v>
      </c>
      <c r="F267" s="1">
        <v>31.65</v>
      </c>
      <c r="G267" s="1">
        <v>0</v>
      </c>
      <c r="H267" s="1">
        <v>10191.700000000001</v>
      </c>
      <c r="I267" s="1">
        <v>0</v>
      </c>
      <c r="J267" s="1">
        <v>0</v>
      </c>
      <c r="K267" s="1">
        <v>1449.6</v>
      </c>
      <c r="L267" s="1">
        <v>31.65</v>
      </c>
      <c r="M267" s="1">
        <v>0.05</v>
      </c>
      <c r="N267" s="1">
        <v>1481.3</v>
      </c>
      <c r="O267" s="1">
        <v>8710.4</v>
      </c>
      <c r="Q267" s="15">
        <f t="shared" si="7"/>
        <v>0</v>
      </c>
      <c r="R267" s="34">
        <f t="shared" si="9"/>
        <v>40</v>
      </c>
      <c r="S267" s="9"/>
      <c r="T267" s="9">
        <v>1</v>
      </c>
      <c r="U267" s="17" t="s">
        <v>449</v>
      </c>
      <c r="V267" s="22" t="s">
        <v>450</v>
      </c>
    </row>
    <row r="268" spans="1:23" ht="13.5" x14ac:dyDescent="0.3">
      <c r="A268" s="48">
        <f>VLOOKUP(B268,[1]Hoja1!$A$5:$S$309,19,FALSE)</f>
        <v>40</v>
      </c>
      <c r="B268" s="33" t="s">
        <v>451</v>
      </c>
      <c r="C268" s="44" t="s">
        <v>452</v>
      </c>
      <c r="D268" s="1">
        <v>10171.35</v>
      </c>
      <c r="E268" s="1">
        <v>3038.19</v>
      </c>
      <c r="F268" s="1">
        <v>46.16</v>
      </c>
      <c r="G268" s="1">
        <v>0</v>
      </c>
      <c r="H268" s="1">
        <v>13255.7</v>
      </c>
      <c r="I268" s="1">
        <v>0</v>
      </c>
      <c r="J268" s="1">
        <v>0</v>
      </c>
      <c r="K268" s="1">
        <v>2100.9699999999998</v>
      </c>
      <c r="L268" s="1">
        <v>46.16</v>
      </c>
      <c r="M268" s="1">
        <v>-0.03</v>
      </c>
      <c r="N268" s="1">
        <v>2147.1</v>
      </c>
      <c r="O268" s="1">
        <v>11108.6</v>
      </c>
      <c r="Q268" s="15">
        <f t="shared" ref="Q268:Q318" si="10">+J268-G268</f>
        <v>0</v>
      </c>
      <c r="R268" s="34">
        <f t="shared" si="9"/>
        <v>40</v>
      </c>
      <c r="S268" s="9"/>
      <c r="T268" s="9">
        <v>1</v>
      </c>
      <c r="U268" s="17" t="s">
        <v>451</v>
      </c>
      <c r="V268" s="22" t="s">
        <v>452</v>
      </c>
    </row>
    <row r="269" spans="1:23" ht="13.5" x14ac:dyDescent="0.3">
      <c r="A269" s="48">
        <f>VLOOKUP(B269,[1]Hoja1!$A$5:$S$309,19,FALSE)</f>
        <v>99</v>
      </c>
      <c r="B269" s="33" t="s">
        <v>453</v>
      </c>
      <c r="C269" s="44" t="s">
        <v>454</v>
      </c>
      <c r="D269" s="1">
        <v>3850.05</v>
      </c>
      <c r="E269" s="1">
        <v>1150</v>
      </c>
      <c r="F269" s="1">
        <v>7.11</v>
      </c>
      <c r="G269" s="1">
        <v>0</v>
      </c>
      <c r="H269" s="1">
        <v>5007.16</v>
      </c>
      <c r="I269" s="1">
        <v>0</v>
      </c>
      <c r="J269" s="1">
        <v>0</v>
      </c>
      <c r="K269" s="1">
        <v>416.88</v>
      </c>
      <c r="L269" s="1">
        <v>7.11</v>
      </c>
      <c r="M269" s="1">
        <v>-0.03</v>
      </c>
      <c r="N269" s="1">
        <v>423.96</v>
      </c>
      <c r="O269" s="1">
        <v>4583.2</v>
      </c>
      <c r="Q269" s="15">
        <f t="shared" si="10"/>
        <v>0</v>
      </c>
      <c r="R269" s="34">
        <f t="shared" si="9"/>
        <v>99</v>
      </c>
      <c r="S269" s="9">
        <v>1</v>
      </c>
      <c r="T269" s="9"/>
      <c r="U269" s="14" t="s">
        <v>535</v>
      </c>
      <c r="V269" s="26" t="s">
        <v>532</v>
      </c>
    </row>
    <row r="270" spans="1:23" ht="13.5" x14ac:dyDescent="0.3">
      <c r="A270" s="48">
        <f>VLOOKUP(B270,[1]Hoja1!$A$5:$S$309,19,FALSE)</f>
        <v>99</v>
      </c>
      <c r="B270" s="33" t="s">
        <v>455</v>
      </c>
      <c r="C270" s="44" t="s">
        <v>456</v>
      </c>
      <c r="D270" s="1">
        <v>3850.05</v>
      </c>
      <c r="E270" s="1">
        <v>1150</v>
      </c>
      <c r="F270" s="1">
        <v>7.11</v>
      </c>
      <c r="G270" s="1">
        <v>0</v>
      </c>
      <c r="H270" s="1">
        <v>5007.16</v>
      </c>
      <c r="I270" s="1">
        <v>0</v>
      </c>
      <c r="J270" s="1">
        <v>0</v>
      </c>
      <c r="K270" s="1">
        <v>416.88</v>
      </c>
      <c r="L270" s="1">
        <v>7.11</v>
      </c>
      <c r="M270" s="1">
        <v>-0.03</v>
      </c>
      <c r="N270" s="1">
        <v>423.96</v>
      </c>
      <c r="O270" s="1">
        <v>4583.2</v>
      </c>
      <c r="Q270" s="15">
        <f t="shared" si="10"/>
        <v>0</v>
      </c>
      <c r="R270" s="34">
        <f t="shared" si="9"/>
        <v>99</v>
      </c>
      <c r="S270" s="9">
        <v>1</v>
      </c>
      <c r="T270" s="9"/>
      <c r="U270" s="17" t="s">
        <v>453</v>
      </c>
      <c r="V270" s="22" t="s">
        <v>454</v>
      </c>
    </row>
    <row r="271" spans="1:23" ht="13.5" x14ac:dyDescent="0.3">
      <c r="A271" s="48">
        <f>VLOOKUP(B271,[1]Hoja1!$A$5:$S$309,19,FALSE)</f>
        <v>99</v>
      </c>
      <c r="B271" s="33" t="s">
        <v>457</v>
      </c>
      <c r="C271" s="44" t="s">
        <v>458</v>
      </c>
      <c r="D271" s="1">
        <v>7823.25</v>
      </c>
      <c r="E271" s="1">
        <v>2336.8000000000002</v>
      </c>
      <c r="F271" s="1">
        <v>31.65</v>
      </c>
      <c r="G271" s="1">
        <v>0</v>
      </c>
      <c r="H271" s="1">
        <v>10191.700000000001</v>
      </c>
      <c r="I271" s="1">
        <v>0</v>
      </c>
      <c r="J271" s="1">
        <v>0</v>
      </c>
      <c r="K271" s="1">
        <v>1449.6</v>
      </c>
      <c r="L271" s="1">
        <v>31.65</v>
      </c>
      <c r="M271" s="1">
        <v>0.05</v>
      </c>
      <c r="N271" s="1">
        <v>1481.3</v>
      </c>
      <c r="O271" s="1">
        <v>8710.4</v>
      </c>
      <c r="Q271" s="15">
        <f t="shared" si="10"/>
        <v>0</v>
      </c>
      <c r="R271" s="34">
        <f t="shared" si="9"/>
        <v>99</v>
      </c>
      <c r="S271" s="9">
        <v>1</v>
      </c>
      <c r="T271" s="9"/>
      <c r="U271" s="17" t="s">
        <v>455</v>
      </c>
      <c r="V271" s="22" t="s">
        <v>456</v>
      </c>
    </row>
    <row r="272" spans="1:23" ht="13.5" x14ac:dyDescent="0.3">
      <c r="A272" s="48">
        <f>VLOOKUP(B272,[1]Hoja1!$A$5:$S$309,19,FALSE)</f>
        <v>99</v>
      </c>
      <c r="B272" s="33" t="s">
        <v>459</v>
      </c>
      <c r="C272" s="44" t="s">
        <v>460</v>
      </c>
      <c r="D272" s="1">
        <v>10171.35</v>
      </c>
      <c r="E272" s="1">
        <v>3038.19</v>
      </c>
      <c r="F272" s="1">
        <v>46.16</v>
      </c>
      <c r="G272" s="1">
        <v>0</v>
      </c>
      <c r="H272" s="1">
        <v>13255.7</v>
      </c>
      <c r="I272" s="1">
        <v>0</v>
      </c>
      <c r="J272" s="1">
        <v>0</v>
      </c>
      <c r="K272" s="1">
        <v>2100.9699999999998</v>
      </c>
      <c r="L272" s="1">
        <v>46.16</v>
      </c>
      <c r="M272" s="1">
        <v>-0.03</v>
      </c>
      <c r="N272" s="1">
        <v>2147.1</v>
      </c>
      <c r="O272" s="1">
        <v>11108.6</v>
      </c>
      <c r="Q272" s="15">
        <f t="shared" si="10"/>
        <v>0</v>
      </c>
      <c r="R272" s="34">
        <f t="shared" si="9"/>
        <v>99</v>
      </c>
      <c r="S272" s="9">
        <v>1</v>
      </c>
      <c r="T272" s="9"/>
      <c r="U272" s="14" t="s">
        <v>536</v>
      </c>
      <c r="V272" s="26" t="s">
        <v>533</v>
      </c>
    </row>
    <row r="273" spans="1:22" ht="13.5" x14ac:dyDescent="0.3">
      <c r="A273" s="48">
        <f>VLOOKUP(B273,[1]Hoja1!$A$5:$S$309,19,FALSE)</f>
        <v>99</v>
      </c>
      <c r="B273" s="33" t="s">
        <v>461</v>
      </c>
      <c r="C273" s="44" t="s">
        <v>462</v>
      </c>
      <c r="D273" s="1">
        <v>10171.35</v>
      </c>
      <c r="E273" s="1">
        <v>3038.19</v>
      </c>
      <c r="F273" s="1">
        <v>46.16</v>
      </c>
      <c r="G273" s="1">
        <v>0</v>
      </c>
      <c r="H273" s="1">
        <v>13255.7</v>
      </c>
      <c r="I273" s="1">
        <v>0</v>
      </c>
      <c r="J273" s="1">
        <v>0</v>
      </c>
      <c r="K273" s="1">
        <v>2100.9699999999998</v>
      </c>
      <c r="L273" s="1">
        <v>46.16</v>
      </c>
      <c r="M273" s="1">
        <v>0.17</v>
      </c>
      <c r="N273" s="1">
        <v>2147.3000000000002</v>
      </c>
      <c r="O273" s="1">
        <v>11108.4</v>
      </c>
      <c r="Q273" s="15">
        <f t="shared" si="10"/>
        <v>0</v>
      </c>
      <c r="R273" s="34">
        <f t="shared" si="9"/>
        <v>99</v>
      </c>
      <c r="S273" s="9">
        <v>1</v>
      </c>
      <c r="T273" s="9"/>
      <c r="U273" s="17" t="s">
        <v>457</v>
      </c>
      <c r="V273" s="22" t="s">
        <v>458</v>
      </c>
    </row>
    <row r="274" spans="1:22" ht="13.5" x14ac:dyDescent="0.3">
      <c r="A274" s="48">
        <f>VLOOKUP(B274,[1]Hoja1!$A$5:$S$309,19,FALSE)</f>
        <v>40</v>
      </c>
      <c r="B274" s="33" t="s">
        <v>463</v>
      </c>
      <c r="C274" s="44" t="s">
        <v>464</v>
      </c>
      <c r="D274" s="1">
        <v>7823.25</v>
      </c>
      <c r="E274" s="1">
        <v>2336.8000000000002</v>
      </c>
      <c r="F274" s="1">
        <v>31.65</v>
      </c>
      <c r="G274" s="1">
        <v>0</v>
      </c>
      <c r="H274" s="1">
        <v>10191.700000000001</v>
      </c>
      <c r="I274" s="1">
        <v>0</v>
      </c>
      <c r="J274" s="1">
        <v>0</v>
      </c>
      <c r="K274" s="1">
        <v>1449.6</v>
      </c>
      <c r="L274" s="1">
        <v>31.65</v>
      </c>
      <c r="M274" s="1">
        <v>-0.15</v>
      </c>
      <c r="N274" s="1">
        <v>1481.1</v>
      </c>
      <c r="O274" s="1">
        <v>8710.6</v>
      </c>
      <c r="Q274" s="15">
        <f t="shared" si="10"/>
        <v>0</v>
      </c>
      <c r="R274" s="34">
        <f t="shared" si="9"/>
        <v>40</v>
      </c>
      <c r="S274" s="9"/>
      <c r="T274" s="9">
        <v>1</v>
      </c>
      <c r="U274" s="17" t="s">
        <v>459</v>
      </c>
      <c r="V274" s="22" t="s">
        <v>460</v>
      </c>
    </row>
    <row r="275" spans="1:22" ht="13.5" x14ac:dyDescent="0.3">
      <c r="A275" s="48">
        <f>VLOOKUP(B275,[1]Hoja1!$A$5:$S$309,19,FALSE)</f>
        <v>99</v>
      </c>
      <c r="B275" s="33" t="s">
        <v>465</v>
      </c>
      <c r="C275" s="44" t="s">
        <v>466</v>
      </c>
      <c r="D275" s="1">
        <v>7823.25</v>
      </c>
      <c r="E275" s="1">
        <v>2336.8000000000002</v>
      </c>
      <c r="F275" s="1">
        <v>31.65</v>
      </c>
      <c r="G275" s="1">
        <v>0</v>
      </c>
      <c r="H275" s="1">
        <v>10191.700000000001</v>
      </c>
      <c r="I275" s="1">
        <v>0</v>
      </c>
      <c r="J275" s="1">
        <v>0</v>
      </c>
      <c r="K275" s="1">
        <v>1449.6</v>
      </c>
      <c r="L275" s="1">
        <v>31.65</v>
      </c>
      <c r="M275" s="1">
        <v>0.05</v>
      </c>
      <c r="N275" s="1">
        <v>1481.3</v>
      </c>
      <c r="O275" s="1">
        <v>8710.4</v>
      </c>
      <c r="Q275" s="15">
        <f t="shared" si="10"/>
        <v>0</v>
      </c>
      <c r="R275" s="34">
        <f t="shared" si="9"/>
        <v>99</v>
      </c>
      <c r="S275" s="9">
        <v>1</v>
      </c>
      <c r="T275" s="9"/>
      <c r="U275" s="17" t="s">
        <v>461</v>
      </c>
      <c r="V275" s="22" t="s">
        <v>462</v>
      </c>
    </row>
    <row r="276" spans="1:22" ht="13.5" x14ac:dyDescent="0.3">
      <c r="A276" s="48">
        <f>VLOOKUP(B276,[1]Hoja1!$A$5:$S$309,19,FALSE)</f>
        <v>99</v>
      </c>
      <c r="B276" s="33" t="s">
        <v>467</v>
      </c>
      <c r="C276" s="44" t="s">
        <v>468</v>
      </c>
      <c r="D276" s="1">
        <v>7823.25</v>
      </c>
      <c r="E276" s="1">
        <v>2336.8000000000002</v>
      </c>
      <c r="F276" s="1">
        <v>31.65</v>
      </c>
      <c r="G276" s="1">
        <v>0</v>
      </c>
      <c r="H276" s="1">
        <v>10191.700000000001</v>
      </c>
      <c r="I276" s="1">
        <v>0</v>
      </c>
      <c r="J276" s="1">
        <v>0</v>
      </c>
      <c r="K276" s="1">
        <v>1449.6</v>
      </c>
      <c r="L276" s="1">
        <v>31.65</v>
      </c>
      <c r="M276" s="1">
        <v>-0.15</v>
      </c>
      <c r="N276" s="1">
        <v>1481.1</v>
      </c>
      <c r="O276" s="1">
        <v>8710.6</v>
      </c>
      <c r="Q276" s="15">
        <f t="shared" si="10"/>
        <v>0</v>
      </c>
      <c r="R276" s="34">
        <f t="shared" si="9"/>
        <v>99</v>
      </c>
      <c r="S276" s="9">
        <v>1</v>
      </c>
      <c r="T276" s="9"/>
      <c r="U276" s="17" t="s">
        <v>463</v>
      </c>
      <c r="V276" s="22" t="s">
        <v>464</v>
      </c>
    </row>
    <row r="277" spans="1:22" ht="13.5" x14ac:dyDescent="0.3">
      <c r="A277" s="48">
        <f>VLOOKUP(B277,[1]Hoja1!$A$5:$S$309,19,FALSE)</f>
        <v>99</v>
      </c>
      <c r="B277" s="33" t="s">
        <v>469</v>
      </c>
      <c r="C277" s="44" t="s">
        <v>470</v>
      </c>
      <c r="D277" s="1">
        <v>7823.25</v>
      </c>
      <c r="E277" s="1">
        <v>2336.8000000000002</v>
      </c>
      <c r="F277" s="1">
        <v>31.65</v>
      </c>
      <c r="G277" s="1">
        <v>0</v>
      </c>
      <c r="H277" s="1">
        <v>10191.700000000001</v>
      </c>
      <c r="I277" s="1">
        <v>0</v>
      </c>
      <c r="J277" s="1">
        <v>0</v>
      </c>
      <c r="K277" s="1">
        <v>1449.6</v>
      </c>
      <c r="L277" s="1">
        <v>31.65</v>
      </c>
      <c r="M277" s="1">
        <v>-0.15</v>
      </c>
      <c r="N277" s="1">
        <v>1481.1</v>
      </c>
      <c r="O277" s="1">
        <v>8710.6</v>
      </c>
      <c r="Q277" s="15">
        <f t="shared" si="10"/>
        <v>0</v>
      </c>
      <c r="R277" s="34">
        <f t="shared" si="9"/>
        <v>99</v>
      </c>
      <c r="S277" s="9">
        <v>1</v>
      </c>
      <c r="T277" s="9"/>
      <c r="U277" s="17" t="s">
        <v>465</v>
      </c>
      <c r="V277" s="22" t="s">
        <v>466</v>
      </c>
    </row>
    <row r="278" spans="1:22" ht="13.5" x14ac:dyDescent="0.3">
      <c r="A278" s="48">
        <f>VLOOKUP(B278,[1]Hoja1!$A$5:$S$309,19,FALSE)</f>
        <v>40</v>
      </c>
      <c r="B278" s="33" t="s">
        <v>471</v>
      </c>
      <c r="C278" s="44" t="s">
        <v>472</v>
      </c>
      <c r="D278" s="1">
        <v>7823.25</v>
      </c>
      <c r="E278" s="1">
        <v>2336.8000000000002</v>
      </c>
      <c r="F278" s="1">
        <v>31.65</v>
      </c>
      <c r="G278" s="1">
        <v>0</v>
      </c>
      <c r="H278" s="1">
        <v>10191.700000000001</v>
      </c>
      <c r="I278" s="1">
        <v>0</v>
      </c>
      <c r="J278" s="1">
        <v>0</v>
      </c>
      <c r="K278" s="1">
        <v>1449.6</v>
      </c>
      <c r="L278" s="1">
        <v>31.65</v>
      </c>
      <c r="M278" s="1">
        <v>0.05</v>
      </c>
      <c r="N278" s="1">
        <v>1481.3</v>
      </c>
      <c r="O278" s="1">
        <v>8710.4</v>
      </c>
      <c r="Q278" s="15">
        <f t="shared" si="10"/>
        <v>0</v>
      </c>
      <c r="R278" s="34">
        <f t="shared" si="9"/>
        <v>40</v>
      </c>
      <c r="S278" s="9"/>
      <c r="T278" s="9">
        <v>1</v>
      </c>
      <c r="U278" s="17" t="s">
        <v>467</v>
      </c>
      <c r="V278" s="22" t="s">
        <v>468</v>
      </c>
    </row>
    <row r="279" spans="1:22" ht="13.5" x14ac:dyDescent="0.3">
      <c r="A279" s="48">
        <f>VLOOKUP(B279,[1]Hoja1!$A$5:$S$309,19,FALSE)</f>
        <v>40</v>
      </c>
      <c r="B279" s="33" t="s">
        <v>473</v>
      </c>
      <c r="C279" s="44" t="s">
        <v>474</v>
      </c>
      <c r="D279" s="1">
        <v>10171.35</v>
      </c>
      <c r="E279" s="1">
        <v>3038.19</v>
      </c>
      <c r="F279" s="1">
        <v>46.16</v>
      </c>
      <c r="G279" s="1">
        <v>0</v>
      </c>
      <c r="H279" s="1">
        <v>13255.7</v>
      </c>
      <c r="I279" s="1">
        <v>0</v>
      </c>
      <c r="J279" s="1">
        <v>0</v>
      </c>
      <c r="K279" s="1">
        <v>2100.9699999999998</v>
      </c>
      <c r="L279" s="1">
        <v>46.16</v>
      </c>
      <c r="M279" s="1">
        <v>-0.03</v>
      </c>
      <c r="N279" s="1">
        <v>2147.1</v>
      </c>
      <c r="O279" s="1">
        <v>11108.6</v>
      </c>
      <c r="Q279" s="15">
        <f t="shared" si="10"/>
        <v>0</v>
      </c>
      <c r="R279" s="34">
        <f t="shared" si="9"/>
        <v>40</v>
      </c>
      <c r="S279" s="9"/>
      <c r="T279" s="9">
        <v>1</v>
      </c>
      <c r="U279" s="17" t="s">
        <v>469</v>
      </c>
      <c r="V279" s="22" t="s">
        <v>470</v>
      </c>
    </row>
    <row r="280" spans="1:22" ht="13.5" x14ac:dyDescent="0.3">
      <c r="A280" s="48">
        <f>VLOOKUP(B280,[1]Hoja1!$A$5:$S$309,19,FALSE)</f>
        <v>40</v>
      </c>
      <c r="B280" s="33" t="s">
        <v>475</v>
      </c>
      <c r="C280" s="44" t="s">
        <v>476</v>
      </c>
      <c r="D280" s="1">
        <v>7823.25</v>
      </c>
      <c r="E280" s="1">
        <v>2336.8000000000002</v>
      </c>
      <c r="F280" s="1">
        <v>31.65</v>
      </c>
      <c r="G280" s="1">
        <v>0</v>
      </c>
      <c r="H280" s="1">
        <v>10191.700000000001</v>
      </c>
      <c r="I280" s="1">
        <v>0</v>
      </c>
      <c r="J280" s="1">
        <v>0</v>
      </c>
      <c r="K280" s="1">
        <v>1449.6</v>
      </c>
      <c r="L280" s="1">
        <v>31.65</v>
      </c>
      <c r="M280" s="1">
        <v>0.05</v>
      </c>
      <c r="N280" s="1">
        <v>1481.3</v>
      </c>
      <c r="O280" s="1">
        <v>8710.4</v>
      </c>
      <c r="Q280" s="15">
        <f t="shared" si="10"/>
        <v>0</v>
      </c>
      <c r="R280" s="34">
        <f t="shared" si="9"/>
        <v>40</v>
      </c>
      <c r="S280" s="9"/>
      <c r="T280" s="9">
        <v>1</v>
      </c>
      <c r="U280" s="17" t="s">
        <v>471</v>
      </c>
      <c r="V280" s="22" t="s">
        <v>472</v>
      </c>
    </row>
    <row r="281" spans="1:22" ht="13.5" x14ac:dyDescent="0.3">
      <c r="A281" s="48">
        <f>VLOOKUP(B281,[1]Hoja1!$A$5:$S$309,19,FALSE)</f>
        <v>40</v>
      </c>
      <c r="B281" s="33" t="s">
        <v>477</v>
      </c>
      <c r="C281" s="44" t="s">
        <v>478</v>
      </c>
      <c r="D281" s="1">
        <v>7823.25</v>
      </c>
      <c r="E281" s="1">
        <v>2336.8000000000002</v>
      </c>
      <c r="F281" s="1">
        <v>31.65</v>
      </c>
      <c r="G281" s="1">
        <v>0</v>
      </c>
      <c r="H281" s="1">
        <v>10191.700000000001</v>
      </c>
      <c r="I281" s="1">
        <v>0</v>
      </c>
      <c r="J281" s="1">
        <v>0</v>
      </c>
      <c r="K281" s="1">
        <v>1449.6</v>
      </c>
      <c r="L281" s="1">
        <v>31.65</v>
      </c>
      <c r="M281" s="1">
        <v>-0.15</v>
      </c>
      <c r="N281" s="1">
        <v>1481.1</v>
      </c>
      <c r="O281" s="1">
        <v>8710.6</v>
      </c>
      <c r="Q281" s="15">
        <f t="shared" si="10"/>
        <v>0</v>
      </c>
      <c r="R281" s="34">
        <f t="shared" si="9"/>
        <v>40</v>
      </c>
      <c r="S281" s="9"/>
      <c r="T281" s="9">
        <v>1</v>
      </c>
      <c r="U281" s="17" t="s">
        <v>473</v>
      </c>
      <c r="V281" s="22" t="s">
        <v>474</v>
      </c>
    </row>
    <row r="282" spans="1:22" ht="13.5" x14ac:dyDescent="0.3">
      <c r="A282" s="48">
        <f>VLOOKUP(B282,[1]Hoja1!$A$5:$S$309,19,FALSE)</f>
        <v>99</v>
      </c>
      <c r="B282" s="33" t="s">
        <v>479</v>
      </c>
      <c r="C282" s="44" t="s">
        <v>480</v>
      </c>
      <c r="D282" s="1">
        <v>10171.35</v>
      </c>
      <c r="E282" s="1">
        <v>3038.19</v>
      </c>
      <c r="F282" s="1">
        <v>46.16</v>
      </c>
      <c r="G282" s="1">
        <v>0</v>
      </c>
      <c r="H282" s="1">
        <v>13255.7</v>
      </c>
      <c r="I282" s="1">
        <v>0</v>
      </c>
      <c r="J282" s="1">
        <v>0</v>
      </c>
      <c r="K282" s="1">
        <v>2100.9699999999998</v>
      </c>
      <c r="L282" s="1">
        <v>46.16</v>
      </c>
      <c r="M282" s="1">
        <v>0.17</v>
      </c>
      <c r="N282" s="1">
        <v>2147.3000000000002</v>
      </c>
      <c r="O282" s="1">
        <v>11108.4</v>
      </c>
      <c r="Q282" s="15">
        <f t="shared" si="10"/>
        <v>0</v>
      </c>
      <c r="R282" s="34">
        <f t="shared" si="9"/>
        <v>99</v>
      </c>
      <c r="S282" s="9">
        <v>1</v>
      </c>
      <c r="T282" s="9"/>
      <c r="U282" s="17" t="s">
        <v>475</v>
      </c>
      <c r="V282" s="22" t="s">
        <v>476</v>
      </c>
    </row>
    <row r="283" spans="1:22" ht="13.5" x14ac:dyDescent="0.3">
      <c r="A283" s="48">
        <f>VLOOKUP(B283,[1]Hoja1!$A$5:$S$309,19,FALSE)</f>
        <v>99</v>
      </c>
      <c r="B283" s="33" t="s">
        <v>481</v>
      </c>
      <c r="C283" s="44" t="s">
        <v>482</v>
      </c>
      <c r="D283" s="1">
        <v>3850.05</v>
      </c>
      <c r="E283" s="1">
        <v>1150</v>
      </c>
      <c r="F283" s="1">
        <v>7.11</v>
      </c>
      <c r="G283" s="1">
        <v>0</v>
      </c>
      <c r="H283" s="1">
        <v>5007.16</v>
      </c>
      <c r="I283" s="1">
        <v>0</v>
      </c>
      <c r="J283" s="1">
        <v>0</v>
      </c>
      <c r="K283" s="1">
        <v>416.88</v>
      </c>
      <c r="L283" s="1">
        <v>7.11</v>
      </c>
      <c r="M283" s="1">
        <v>-0.03</v>
      </c>
      <c r="N283" s="1">
        <v>423.96</v>
      </c>
      <c r="O283" s="1">
        <v>4583.2</v>
      </c>
      <c r="Q283" s="15">
        <f t="shared" si="10"/>
        <v>0</v>
      </c>
      <c r="R283" s="34">
        <f t="shared" si="9"/>
        <v>99</v>
      </c>
      <c r="S283" s="9">
        <v>1</v>
      </c>
      <c r="T283" s="9"/>
      <c r="U283" s="17" t="s">
        <v>477</v>
      </c>
      <c r="V283" s="22" t="s">
        <v>478</v>
      </c>
    </row>
    <row r="284" spans="1:22" ht="13.5" x14ac:dyDescent="0.3">
      <c r="A284" s="48">
        <f>VLOOKUP(B284,[1]Hoja1!$A$5:$S$309,19,FALSE)</f>
        <v>99</v>
      </c>
      <c r="B284" s="33" t="s">
        <v>483</v>
      </c>
      <c r="C284" s="44" t="s">
        <v>484</v>
      </c>
      <c r="D284" s="1">
        <v>3850.05</v>
      </c>
      <c r="E284" s="1">
        <v>1150</v>
      </c>
      <c r="F284" s="1">
        <v>7.11</v>
      </c>
      <c r="G284" s="1">
        <v>0</v>
      </c>
      <c r="H284" s="1">
        <v>5007.16</v>
      </c>
      <c r="I284" s="1">
        <v>0</v>
      </c>
      <c r="J284" s="1">
        <v>0</v>
      </c>
      <c r="K284" s="1">
        <v>416.88</v>
      </c>
      <c r="L284" s="1">
        <v>7.11</v>
      </c>
      <c r="M284" s="1">
        <v>-0.03</v>
      </c>
      <c r="N284" s="1">
        <v>423.96</v>
      </c>
      <c r="O284" s="1">
        <v>4583.2</v>
      </c>
      <c r="Q284" s="15">
        <f t="shared" si="10"/>
        <v>0</v>
      </c>
      <c r="R284" s="34">
        <f t="shared" si="9"/>
        <v>99</v>
      </c>
      <c r="S284" s="9">
        <v>1</v>
      </c>
      <c r="T284" s="9"/>
      <c r="U284" s="17" t="s">
        <v>479</v>
      </c>
      <c r="V284" s="22" t="s">
        <v>480</v>
      </c>
    </row>
    <row r="285" spans="1:22" ht="13.5" x14ac:dyDescent="0.3">
      <c r="A285" s="48">
        <f>VLOOKUP(B285,[1]Hoja1!$A$5:$S$309,19,FALSE)</f>
        <v>40</v>
      </c>
      <c r="B285" s="33" t="s">
        <v>485</v>
      </c>
      <c r="C285" s="44" t="s">
        <v>486</v>
      </c>
      <c r="D285" s="1">
        <v>7823.25</v>
      </c>
      <c r="E285" s="1">
        <v>2336.8000000000002</v>
      </c>
      <c r="F285" s="1">
        <v>31.65</v>
      </c>
      <c r="G285" s="1">
        <v>0</v>
      </c>
      <c r="H285" s="1">
        <v>10191.700000000001</v>
      </c>
      <c r="I285" s="1">
        <v>0</v>
      </c>
      <c r="J285" s="1">
        <v>0</v>
      </c>
      <c r="K285" s="1">
        <v>1449.6</v>
      </c>
      <c r="L285" s="1">
        <v>31.65</v>
      </c>
      <c r="M285" s="1">
        <v>0.05</v>
      </c>
      <c r="N285" s="1">
        <v>1481.3</v>
      </c>
      <c r="O285" s="1">
        <v>8710.4</v>
      </c>
      <c r="Q285" s="15">
        <f t="shared" si="10"/>
        <v>0</v>
      </c>
      <c r="R285" s="34">
        <f t="shared" si="9"/>
        <v>40</v>
      </c>
      <c r="S285" s="9"/>
      <c r="T285" s="9">
        <v>1</v>
      </c>
      <c r="U285" s="17" t="s">
        <v>481</v>
      </c>
      <c r="V285" s="22" t="s">
        <v>482</v>
      </c>
    </row>
    <row r="286" spans="1:22" ht="13.5" x14ac:dyDescent="0.3">
      <c r="A286" s="48">
        <f>VLOOKUP(B286,[1]Hoja1!$A$5:$S$309,19,FALSE)</f>
        <v>40</v>
      </c>
      <c r="B286" s="33" t="s">
        <v>487</v>
      </c>
      <c r="C286" s="44" t="s">
        <v>488</v>
      </c>
      <c r="D286" s="1">
        <v>3850.05</v>
      </c>
      <c r="E286" s="1">
        <v>1150</v>
      </c>
      <c r="F286" s="1">
        <v>7.11</v>
      </c>
      <c r="G286" s="1">
        <v>0</v>
      </c>
      <c r="H286" s="1">
        <v>5007.16</v>
      </c>
      <c r="I286" s="1">
        <v>0</v>
      </c>
      <c r="J286" s="1">
        <v>0</v>
      </c>
      <c r="K286" s="1">
        <v>416.88</v>
      </c>
      <c r="L286" s="1">
        <v>7.11</v>
      </c>
      <c r="M286" s="1">
        <v>-0.03</v>
      </c>
      <c r="N286" s="1">
        <v>423.96</v>
      </c>
      <c r="O286" s="1">
        <v>4583.2</v>
      </c>
      <c r="Q286" s="15">
        <f t="shared" si="10"/>
        <v>0</v>
      </c>
      <c r="R286" s="34">
        <f t="shared" si="9"/>
        <v>40</v>
      </c>
      <c r="S286" s="9"/>
      <c r="T286" s="9">
        <v>1</v>
      </c>
      <c r="U286" s="17" t="s">
        <v>483</v>
      </c>
      <c r="V286" s="22" t="s">
        <v>484</v>
      </c>
    </row>
    <row r="287" spans="1:22" ht="13.5" x14ac:dyDescent="0.3">
      <c r="A287" s="48">
        <f>VLOOKUP(B287,[1]Hoja1!$A$5:$S$309,19,FALSE)</f>
        <v>99</v>
      </c>
      <c r="B287" s="33" t="s">
        <v>489</v>
      </c>
      <c r="C287" s="44" t="s">
        <v>490</v>
      </c>
      <c r="D287" s="1">
        <v>7823.25</v>
      </c>
      <c r="E287" s="1">
        <v>2336.8000000000002</v>
      </c>
      <c r="F287" s="1">
        <v>31.65</v>
      </c>
      <c r="G287" s="1">
        <v>0</v>
      </c>
      <c r="H287" s="1">
        <v>10191.700000000001</v>
      </c>
      <c r="I287" s="1">
        <v>0</v>
      </c>
      <c r="J287" s="1">
        <v>0</v>
      </c>
      <c r="K287" s="1">
        <v>1449.6</v>
      </c>
      <c r="L287" s="1">
        <v>31.65</v>
      </c>
      <c r="M287" s="1">
        <v>0.05</v>
      </c>
      <c r="N287" s="1">
        <v>1481.3</v>
      </c>
      <c r="O287" s="1">
        <v>8710.4</v>
      </c>
      <c r="Q287" s="15">
        <f t="shared" si="10"/>
        <v>0</v>
      </c>
      <c r="R287" s="34">
        <f t="shared" si="9"/>
        <v>99</v>
      </c>
      <c r="S287" s="9">
        <v>1</v>
      </c>
      <c r="T287" s="9"/>
      <c r="U287" s="17" t="s">
        <v>485</v>
      </c>
      <c r="V287" s="22" t="s">
        <v>486</v>
      </c>
    </row>
    <row r="288" spans="1:22" ht="13.5" x14ac:dyDescent="0.3">
      <c r="A288" s="48">
        <f>VLOOKUP(B288,[1]Hoja1!$A$5:$S$309,19,FALSE)</f>
        <v>40</v>
      </c>
      <c r="B288" s="33" t="s">
        <v>491</v>
      </c>
      <c r="C288" s="44" t="s">
        <v>492</v>
      </c>
      <c r="D288" s="1">
        <v>7823.25</v>
      </c>
      <c r="E288" s="1">
        <v>2336.8000000000002</v>
      </c>
      <c r="F288" s="1">
        <v>31.65</v>
      </c>
      <c r="G288" s="1">
        <v>0</v>
      </c>
      <c r="H288" s="1">
        <v>10191.700000000001</v>
      </c>
      <c r="I288" s="1">
        <v>0</v>
      </c>
      <c r="J288" s="1">
        <v>0</v>
      </c>
      <c r="K288" s="1">
        <v>1449.6</v>
      </c>
      <c r="L288" s="1">
        <v>31.65</v>
      </c>
      <c r="M288" s="1">
        <v>0.05</v>
      </c>
      <c r="N288" s="1">
        <v>1481.3</v>
      </c>
      <c r="O288" s="1">
        <v>8710.4</v>
      </c>
      <c r="Q288" s="15">
        <f t="shared" si="10"/>
        <v>0</v>
      </c>
      <c r="R288" s="34">
        <f t="shared" si="9"/>
        <v>40</v>
      </c>
      <c r="S288" s="9"/>
      <c r="T288" s="9">
        <v>1</v>
      </c>
      <c r="U288" s="17" t="s">
        <v>487</v>
      </c>
      <c r="V288" s="22" t="s">
        <v>488</v>
      </c>
    </row>
    <row r="289" spans="1:22" ht="13.5" x14ac:dyDescent="0.3">
      <c r="A289" s="48">
        <f>VLOOKUP(B289,[1]Hoja1!$A$5:$S$309,19,FALSE)</f>
        <v>40</v>
      </c>
      <c r="B289" s="33" t="s">
        <v>493</v>
      </c>
      <c r="C289" s="44" t="s">
        <v>494</v>
      </c>
      <c r="D289" s="1">
        <v>3850.05</v>
      </c>
      <c r="E289" s="1">
        <v>1150</v>
      </c>
      <c r="F289" s="1">
        <v>7.11</v>
      </c>
      <c r="G289" s="1">
        <v>0</v>
      </c>
      <c r="H289" s="1">
        <v>5007.16</v>
      </c>
      <c r="I289" s="1">
        <v>0</v>
      </c>
      <c r="J289" s="1">
        <v>0</v>
      </c>
      <c r="K289" s="1">
        <v>416.88</v>
      </c>
      <c r="L289" s="1">
        <v>7.11</v>
      </c>
      <c r="M289" s="1">
        <v>0.17</v>
      </c>
      <c r="N289" s="1">
        <v>424.16</v>
      </c>
      <c r="O289" s="1">
        <v>4583</v>
      </c>
      <c r="Q289" s="15">
        <f t="shared" si="10"/>
        <v>0</v>
      </c>
      <c r="R289" s="34">
        <f t="shared" si="9"/>
        <v>40</v>
      </c>
      <c r="S289" s="9"/>
      <c r="T289" s="9">
        <v>1</v>
      </c>
      <c r="U289" s="17" t="s">
        <v>489</v>
      </c>
      <c r="V289" s="22" t="s">
        <v>490</v>
      </c>
    </row>
    <row r="290" spans="1:22" ht="13.5" x14ac:dyDescent="0.3">
      <c r="A290" s="48">
        <f>VLOOKUP(B290,[1]Hoja1!$A$5:$S$309,19,FALSE)</f>
        <v>40</v>
      </c>
      <c r="B290" s="33" t="s">
        <v>495</v>
      </c>
      <c r="C290" s="44" t="s">
        <v>496</v>
      </c>
      <c r="D290" s="1">
        <v>3850.05</v>
      </c>
      <c r="E290" s="1">
        <v>1150</v>
      </c>
      <c r="F290" s="1">
        <v>7.11</v>
      </c>
      <c r="G290" s="1">
        <v>0</v>
      </c>
      <c r="H290" s="1">
        <v>5007.16</v>
      </c>
      <c r="I290" s="1">
        <v>0</v>
      </c>
      <c r="J290" s="1">
        <v>0</v>
      </c>
      <c r="K290" s="1">
        <v>416.88</v>
      </c>
      <c r="L290" s="1">
        <v>7.11</v>
      </c>
      <c r="M290" s="1">
        <v>0.17</v>
      </c>
      <c r="N290" s="1">
        <v>424.16</v>
      </c>
      <c r="O290" s="1">
        <v>4583</v>
      </c>
      <c r="Q290" s="15">
        <f t="shared" si="10"/>
        <v>0</v>
      </c>
      <c r="R290" s="34">
        <f t="shared" si="9"/>
        <v>40</v>
      </c>
      <c r="S290" s="9"/>
      <c r="T290" s="9">
        <v>1</v>
      </c>
      <c r="U290" s="17" t="s">
        <v>491</v>
      </c>
      <c r="V290" s="22" t="s">
        <v>492</v>
      </c>
    </row>
    <row r="291" spans="1:22" ht="13.5" x14ac:dyDescent="0.3">
      <c r="A291" s="48">
        <f>VLOOKUP(B291,[1]Hoja1!$A$5:$S$309,19,FALSE)</f>
        <v>99</v>
      </c>
      <c r="B291" s="33" t="s">
        <v>497</v>
      </c>
      <c r="C291" s="44" t="s">
        <v>498</v>
      </c>
      <c r="D291" s="1">
        <v>3850.05</v>
      </c>
      <c r="E291" s="1">
        <v>1150</v>
      </c>
      <c r="F291" s="1">
        <v>7.11</v>
      </c>
      <c r="G291" s="1">
        <v>0</v>
      </c>
      <c r="H291" s="1">
        <v>5007.16</v>
      </c>
      <c r="I291" s="1">
        <v>0</v>
      </c>
      <c r="J291" s="1">
        <v>0</v>
      </c>
      <c r="K291" s="1">
        <v>416.88</v>
      </c>
      <c r="L291" s="1">
        <v>7.11</v>
      </c>
      <c r="M291" s="1">
        <v>0.17</v>
      </c>
      <c r="N291" s="1">
        <v>424.16</v>
      </c>
      <c r="O291" s="1">
        <v>4583</v>
      </c>
      <c r="Q291" s="15">
        <f t="shared" si="10"/>
        <v>0</v>
      </c>
      <c r="R291" s="34">
        <f t="shared" si="9"/>
        <v>99</v>
      </c>
      <c r="S291" s="9">
        <v>1</v>
      </c>
      <c r="T291" s="9"/>
      <c r="U291" s="17" t="s">
        <v>493</v>
      </c>
      <c r="V291" s="22" t="s">
        <v>494</v>
      </c>
    </row>
    <row r="292" spans="1:22" ht="13.5" x14ac:dyDescent="0.3">
      <c r="A292" s="48">
        <f>VLOOKUP(B292,[1]Hoja1!$A$5:$S$309,19,FALSE)</f>
        <v>99</v>
      </c>
      <c r="B292" s="33" t="s">
        <v>499</v>
      </c>
      <c r="C292" s="44" t="s">
        <v>500</v>
      </c>
      <c r="D292" s="1">
        <v>10171.35</v>
      </c>
      <c r="E292" s="1">
        <v>3038.19</v>
      </c>
      <c r="F292" s="1">
        <v>46.16</v>
      </c>
      <c r="G292" s="1">
        <v>0</v>
      </c>
      <c r="H292" s="1">
        <v>13255.7</v>
      </c>
      <c r="I292" s="1">
        <v>0</v>
      </c>
      <c r="J292" s="1">
        <v>0</v>
      </c>
      <c r="K292" s="1">
        <v>2100.9699999999998</v>
      </c>
      <c r="L292" s="1">
        <v>46.16</v>
      </c>
      <c r="M292" s="1">
        <v>-0.03</v>
      </c>
      <c r="N292" s="1">
        <v>2147.1</v>
      </c>
      <c r="O292" s="1">
        <v>11108.6</v>
      </c>
      <c r="Q292" s="15">
        <f t="shared" si="10"/>
        <v>0</v>
      </c>
      <c r="R292" s="34">
        <f t="shared" si="9"/>
        <v>99</v>
      </c>
      <c r="S292" s="9">
        <v>1</v>
      </c>
      <c r="T292" s="9"/>
      <c r="U292" s="17" t="s">
        <v>495</v>
      </c>
      <c r="V292" s="22" t="s">
        <v>496</v>
      </c>
    </row>
    <row r="293" spans="1:22" ht="13.5" x14ac:dyDescent="0.3">
      <c r="A293" s="48">
        <f>VLOOKUP(B293,[1]Hoja1!$A$5:$S$309,19,FALSE)</f>
        <v>99</v>
      </c>
      <c r="B293" s="33" t="s">
        <v>501</v>
      </c>
      <c r="C293" s="44" t="s">
        <v>502</v>
      </c>
      <c r="D293" s="1">
        <v>7823.25</v>
      </c>
      <c r="E293" s="1">
        <v>2336.8000000000002</v>
      </c>
      <c r="F293" s="1">
        <v>31.65</v>
      </c>
      <c r="G293" s="1">
        <v>0</v>
      </c>
      <c r="H293" s="1">
        <v>10191.700000000001</v>
      </c>
      <c r="I293" s="1">
        <v>0</v>
      </c>
      <c r="J293" s="1">
        <v>0</v>
      </c>
      <c r="K293" s="1">
        <v>1449.6</v>
      </c>
      <c r="L293" s="1">
        <v>31.65</v>
      </c>
      <c r="M293" s="1">
        <v>-0.15</v>
      </c>
      <c r="N293" s="1">
        <v>1481.1</v>
      </c>
      <c r="O293" s="1">
        <v>8710.6</v>
      </c>
      <c r="Q293" s="15">
        <f t="shared" si="10"/>
        <v>0</v>
      </c>
      <c r="R293" s="34">
        <f t="shared" si="9"/>
        <v>99</v>
      </c>
      <c r="S293" s="9">
        <v>1</v>
      </c>
      <c r="T293" s="9"/>
      <c r="U293" s="17" t="s">
        <v>497</v>
      </c>
      <c r="V293" s="22" t="s">
        <v>498</v>
      </c>
    </row>
    <row r="294" spans="1:22" s="4" customFormat="1" ht="13.5" x14ac:dyDescent="0.3">
      <c r="A294" s="48"/>
      <c r="B294" s="43" t="s">
        <v>20</v>
      </c>
      <c r="C294" s="46">
        <v>42</v>
      </c>
      <c r="D294" s="4" t="s">
        <v>21</v>
      </c>
      <c r="E294" s="4" t="s">
        <v>21</v>
      </c>
      <c r="F294" s="4" t="s">
        <v>21</v>
      </c>
      <c r="G294" s="4" t="s">
        <v>21</v>
      </c>
      <c r="H294" s="4" t="s">
        <v>21</v>
      </c>
      <c r="I294" s="4" t="s">
        <v>21</v>
      </c>
      <c r="J294" s="4" t="s">
        <v>21</v>
      </c>
      <c r="K294" s="4" t="s">
        <v>21</v>
      </c>
      <c r="L294" s="4" t="s">
        <v>21</v>
      </c>
      <c r="M294" s="4" t="s">
        <v>21</v>
      </c>
      <c r="N294" s="4" t="s">
        <v>21</v>
      </c>
      <c r="O294" s="4" t="s">
        <v>21</v>
      </c>
      <c r="Q294" s="36" t="s">
        <v>21</v>
      </c>
      <c r="R294" s="9"/>
      <c r="S294" s="34">
        <v>24</v>
      </c>
      <c r="T294" s="34">
        <v>18</v>
      </c>
      <c r="U294" s="17" t="s">
        <v>499</v>
      </c>
      <c r="V294" s="22" t="s">
        <v>500</v>
      </c>
    </row>
    <row r="295" spans="1:22" ht="13.5" x14ac:dyDescent="0.3">
      <c r="A295" s="48"/>
      <c r="B295" s="33"/>
      <c r="C295" s="44"/>
      <c r="D295" s="8">
        <v>289027.34999999998</v>
      </c>
      <c r="E295" s="8">
        <v>86332.4</v>
      </c>
      <c r="F295" s="8">
        <v>1099.1600000000001</v>
      </c>
      <c r="G295" s="8">
        <v>568.73</v>
      </c>
      <c r="H295" s="8">
        <v>377027.64</v>
      </c>
      <c r="I295" s="8">
        <v>-568.73</v>
      </c>
      <c r="J295" s="8">
        <v>794.26</v>
      </c>
      <c r="K295" s="8">
        <v>51218.62</v>
      </c>
      <c r="L295" s="8">
        <v>1099.1600000000001</v>
      </c>
      <c r="M295" s="8">
        <v>0</v>
      </c>
      <c r="N295" s="8">
        <v>53112.04</v>
      </c>
      <c r="O295" s="8">
        <v>323915.59999999998</v>
      </c>
      <c r="Q295" s="37">
        <f t="shared" si="10"/>
        <v>225.52999999999997</v>
      </c>
      <c r="R295" s="9"/>
      <c r="S295" s="9"/>
      <c r="T295" s="9"/>
      <c r="U295" s="17" t="s">
        <v>501</v>
      </c>
      <c r="V295" s="22" t="s">
        <v>502</v>
      </c>
    </row>
    <row r="296" spans="1:22" ht="13.5" x14ac:dyDescent="0.3">
      <c r="A296" s="48"/>
      <c r="B296" s="33"/>
      <c r="C296" s="44"/>
      <c r="Q296" s="15"/>
      <c r="R296" s="9"/>
      <c r="S296" s="9"/>
      <c r="T296" s="9"/>
      <c r="U296" s="18" t="s">
        <v>20</v>
      </c>
      <c r="V296" s="20">
        <v>43</v>
      </c>
    </row>
    <row r="297" spans="1:22" ht="13.5" x14ac:dyDescent="0.3">
      <c r="A297" s="48"/>
      <c r="B297" s="45" t="s">
        <v>503</v>
      </c>
      <c r="C297" s="44"/>
      <c r="Q297" s="15"/>
      <c r="R297" s="9"/>
      <c r="S297" s="9"/>
      <c r="T297" s="9"/>
      <c r="U297" s="16" t="s">
        <v>503</v>
      </c>
      <c r="V297" s="22"/>
    </row>
    <row r="298" spans="1:22" ht="13.5" x14ac:dyDescent="0.3">
      <c r="A298" s="48">
        <f>VLOOKUP(B298,[1]Hoja1!$A$5:$S$309,19,FALSE)</f>
        <v>40</v>
      </c>
      <c r="B298" s="33" t="s">
        <v>504</v>
      </c>
      <c r="C298" s="44" t="s">
        <v>505</v>
      </c>
      <c r="D298" s="1">
        <v>7823.25</v>
      </c>
      <c r="E298" s="1">
        <v>2336.8000000000002</v>
      </c>
      <c r="F298" s="1">
        <v>31.65</v>
      </c>
      <c r="G298" s="1">
        <v>0</v>
      </c>
      <c r="H298" s="1">
        <v>10191.700000000001</v>
      </c>
      <c r="I298" s="1">
        <v>0</v>
      </c>
      <c r="J298" s="1">
        <v>0</v>
      </c>
      <c r="K298" s="1">
        <v>1449.6</v>
      </c>
      <c r="L298" s="1">
        <v>31.65</v>
      </c>
      <c r="M298" s="1">
        <v>-0.15</v>
      </c>
      <c r="N298" s="1">
        <v>1481.1</v>
      </c>
      <c r="O298" s="1">
        <v>8710.6</v>
      </c>
      <c r="Q298" s="15">
        <f t="shared" si="10"/>
        <v>0</v>
      </c>
      <c r="R298" s="9">
        <f t="shared" si="9"/>
        <v>40</v>
      </c>
      <c r="S298" s="9"/>
      <c r="T298" s="9"/>
      <c r="U298" s="17" t="s">
        <v>504</v>
      </c>
      <c r="V298" s="22" t="s">
        <v>505</v>
      </c>
    </row>
    <row r="299" spans="1:22" ht="13.5" x14ac:dyDescent="0.3">
      <c r="A299" s="48">
        <f>VLOOKUP(B299,[1]Hoja1!$A$5:$S$309,19,FALSE)</f>
        <v>99</v>
      </c>
      <c r="B299" s="33" t="s">
        <v>506</v>
      </c>
      <c r="C299" s="44" t="s">
        <v>507</v>
      </c>
      <c r="D299" s="1">
        <v>7823.25</v>
      </c>
      <c r="E299" s="1">
        <v>2336.8000000000002</v>
      </c>
      <c r="F299" s="1">
        <v>31.65</v>
      </c>
      <c r="G299" s="1">
        <v>0</v>
      </c>
      <c r="H299" s="1">
        <v>10191.700000000001</v>
      </c>
      <c r="I299" s="1">
        <v>0</v>
      </c>
      <c r="J299" s="1">
        <v>0</v>
      </c>
      <c r="K299" s="1">
        <v>1449.6</v>
      </c>
      <c r="L299" s="1">
        <v>31.65</v>
      </c>
      <c r="M299" s="1">
        <v>-0.15</v>
      </c>
      <c r="N299" s="1">
        <v>1481.1</v>
      </c>
      <c r="O299" s="1">
        <v>8710.6</v>
      </c>
      <c r="Q299" s="15">
        <f t="shared" si="10"/>
        <v>0</v>
      </c>
      <c r="R299" s="9">
        <f t="shared" si="9"/>
        <v>99</v>
      </c>
      <c r="S299" s="9"/>
      <c r="T299" s="9"/>
      <c r="U299" s="17" t="s">
        <v>506</v>
      </c>
      <c r="V299" s="22" t="s">
        <v>507</v>
      </c>
    </row>
    <row r="300" spans="1:22" ht="13.5" x14ac:dyDescent="0.3">
      <c r="A300" s="48">
        <f>VLOOKUP(B300,[1]Hoja1!$A$5:$S$309,19,FALSE)</f>
        <v>40</v>
      </c>
      <c r="B300" s="33" t="s">
        <v>508</v>
      </c>
      <c r="C300" s="44" t="s">
        <v>509</v>
      </c>
      <c r="D300" s="1">
        <v>7823.25</v>
      </c>
      <c r="E300" s="1">
        <v>2336.8000000000002</v>
      </c>
      <c r="F300" s="1">
        <v>31.65</v>
      </c>
      <c r="G300" s="1">
        <v>0</v>
      </c>
      <c r="H300" s="1">
        <v>10191.700000000001</v>
      </c>
      <c r="I300" s="1">
        <v>0</v>
      </c>
      <c r="J300" s="1">
        <v>0</v>
      </c>
      <c r="K300" s="1">
        <v>1449.6</v>
      </c>
      <c r="L300" s="1">
        <v>31.65</v>
      </c>
      <c r="M300" s="1">
        <v>-0.15</v>
      </c>
      <c r="N300" s="1">
        <v>1481.1</v>
      </c>
      <c r="O300" s="1">
        <v>8710.6</v>
      </c>
      <c r="Q300" s="15">
        <f t="shared" si="10"/>
        <v>0</v>
      </c>
      <c r="R300" s="9">
        <f t="shared" si="9"/>
        <v>40</v>
      </c>
      <c r="S300" s="9"/>
      <c r="T300" s="9"/>
      <c r="U300" s="17" t="s">
        <v>508</v>
      </c>
      <c r="V300" s="25" t="s">
        <v>509</v>
      </c>
    </row>
    <row r="301" spans="1:22" ht="13.5" x14ac:dyDescent="0.3">
      <c r="A301" s="48">
        <f>VLOOKUP(B301,[1]Hoja1!$A$5:$S$309,19,FALSE)</f>
        <v>40</v>
      </c>
      <c r="B301" s="33" t="s">
        <v>510</v>
      </c>
      <c r="C301" s="44" t="s">
        <v>511</v>
      </c>
      <c r="D301" s="1">
        <v>10171.35</v>
      </c>
      <c r="E301" s="1">
        <v>3038.19</v>
      </c>
      <c r="F301" s="1">
        <v>46.16</v>
      </c>
      <c r="G301" s="1">
        <v>0</v>
      </c>
      <c r="H301" s="1">
        <v>13255.7</v>
      </c>
      <c r="I301" s="1">
        <v>0</v>
      </c>
      <c r="J301" s="1">
        <v>0</v>
      </c>
      <c r="K301" s="1">
        <v>2100.9699999999998</v>
      </c>
      <c r="L301" s="1">
        <v>46.16</v>
      </c>
      <c r="M301" s="1">
        <v>0.17</v>
      </c>
      <c r="N301" s="1">
        <v>2147.3000000000002</v>
      </c>
      <c r="O301" s="1">
        <v>11108.4</v>
      </c>
      <c r="Q301" s="15">
        <f t="shared" si="10"/>
        <v>0</v>
      </c>
      <c r="R301" s="9">
        <f t="shared" si="9"/>
        <v>40</v>
      </c>
      <c r="S301" s="9"/>
      <c r="T301" s="9"/>
      <c r="U301" s="17" t="s">
        <v>510</v>
      </c>
      <c r="V301" s="22" t="s">
        <v>511</v>
      </c>
    </row>
    <row r="302" spans="1:22" ht="13.5" x14ac:dyDescent="0.3">
      <c r="A302" s="48">
        <f>VLOOKUP(B302,[1]Hoja1!$A$5:$S$309,19,FALSE)</f>
        <v>99</v>
      </c>
      <c r="B302" s="33" t="s">
        <v>512</v>
      </c>
      <c r="C302" s="44" t="s">
        <v>513</v>
      </c>
      <c r="D302" s="1">
        <v>10171.35</v>
      </c>
      <c r="E302" s="1">
        <v>3038.19</v>
      </c>
      <c r="F302" s="1">
        <v>46.16</v>
      </c>
      <c r="G302" s="1">
        <v>0</v>
      </c>
      <c r="H302" s="1">
        <v>13255.7</v>
      </c>
      <c r="I302" s="1">
        <v>0</v>
      </c>
      <c r="J302" s="1">
        <v>0</v>
      </c>
      <c r="K302" s="1">
        <v>2100.9699999999998</v>
      </c>
      <c r="L302" s="1">
        <v>46.16</v>
      </c>
      <c r="M302" s="1">
        <v>-0.03</v>
      </c>
      <c r="N302" s="1">
        <v>2147.1</v>
      </c>
      <c r="O302" s="1">
        <v>11108.6</v>
      </c>
      <c r="Q302" s="15">
        <f t="shared" si="10"/>
        <v>0</v>
      </c>
      <c r="R302" s="9">
        <f t="shared" si="9"/>
        <v>99</v>
      </c>
      <c r="S302" s="9"/>
      <c r="T302" s="9"/>
      <c r="U302" s="17" t="s">
        <v>512</v>
      </c>
      <c r="V302" s="22" t="s">
        <v>513</v>
      </c>
    </row>
    <row r="303" spans="1:22" ht="13.5" x14ac:dyDescent="0.3">
      <c r="A303" s="48">
        <f>VLOOKUP(B303,[1]Hoja1!$A$5:$S$309,19,FALSE)</f>
        <v>99</v>
      </c>
      <c r="B303" s="33" t="s">
        <v>514</v>
      </c>
      <c r="C303" s="44" t="s">
        <v>515</v>
      </c>
      <c r="D303" s="1">
        <v>7823.25</v>
      </c>
      <c r="E303" s="1">
        <v>2336.8000000000002</v>
      </c>
      <c r="F303" s="1">
        <v>31.65</v>
      </c>
      <c r="G303" s="1">
        <v>0</v>
      </c>
      <c r="H303" s="1">
        <v>10191.700000000001</v>
      </c>
      <c r="I303" s="1">
        <v>0</v>
      </c>
      <c r="J303" s="1">
        <v>0</v>
      </c>
      <c r="K303" s="1">
        <v>1449.6</v>
      </c>
      <c r="L303" s="1">
        <v>31.65</v>
      </c>
      <c r="M303" s="1">
        <v>0.05</v>
      </c>
      <c r="N303" s="1">
        <v>1481.3</v>
      </c>
      <c r="O303" s="1">
        <v>8710.4</v>
      </c>
      <c r="Q303" s="15">
        <f t="shared" si="10"/>
        <v>0</v>
      </c>
      <c r="R303" s="9">
        <f t="shared" si="9"/>
        <v>99</v>
      </c>
      <c r="S303" s="9"/>
      <c r="T303" s="9"/>
      <c r="U303" s="17" t="s">
        <v>514</v>
      </c>
      <c r="V303" s="22" t="s">
        <v>515</v>
      </c>
    </row>
    <row r="304" spans="1:22" s="4" customFormat="1" ht="11.25" x14ac:dyDescent="0.2">
      <c r="A304" s="48"/>
      <c r="B304" s="43" t="s">
        <v>20</v>
      </c>
      <c r="C304" s="46">
        <v>6</v>
      </c>
      <c r="D304" s="4" t="s">
        <v>21</v>
      </c>
      <c r="E304" s="4" t="s">
        <v>21</v>
      </c>
      <c r="F304" s="4" t="s">
        <v>21</v>
      </c>
      <c r="G304" s="4" t="s">
        <v>21</v>
      </c>
      <c r="H304" s="4" t="s">
        <v>21</v>
      </c>
      <c r="I304" s="4" t="s">
        <v>21</v>
      </c>
      <c r="J304" s="4" t="s">
        <v>21</v>
      </c>
      <c r="K304" s="4" t="s">
        <v>21</v>
      </c>
      <c r="L304" s="4" t="s">
        <v>21</v>
      </c>
      <c r="M304" s="4" t="s">
        <v>21</v>
      </c>
      <c r="N304" s="4" t="s">
        <v>21</v>
      </c>
      <c r="O304" s="4" t="s">
        <v>21</v>
      </c>
      <c r="Q304" s="36" t="s">
        <v>21</v>
      </c>
      <c r="R304" s="9"/>
      <c r="S304" s="34">
        <v>3</v>
      </c>
      <c r="T304" s="34">
        <v>3</v>
      </c>
    </row>
    <row r="305" spans="1:24" ht="13.5" x14ac:dyDescent="0.3">
      <c r="A305" s="48"/>
      <c r="B305" s="33"/>
      <c r="C305" s="44"/>
      <c r="D305" s="8">
        <v>51635.7</v>
      </c>
      <c r="E305" s="8">
        <v>15423.58</v>
      </c>
      <c r="F305" s="8">
        <v>218.92</v>
      </c>
      <c r="G305" s="8">
        <v>0</v>
      </c>
      <c r="H305" s="8">
        <v>67278.2</v>
      </c>
      <c r="I305" s="8">
        <v>0</v>
      </c>
      <c r="J305" s="8">
        <v>0</v>
      </c>
      <c r="K305" s="8">
        <v>10000.34</v>
      </c>
      <c r="L305" s="8">
        <v>218.92</v>
      </c>
      <c r="M305" s="8">
        <v>-0.26</v>
      </c>
      <c r="N305" s="8">
        <v>10219</v>
      </c>
      <c r="O305" s="8">
        <v>57059.199999999997</v>
      </c>
      <c r="Q305" s="37">
        <f t="shared" si="10"/>
        <v>0</v>
      </c>
      <c r="R305" s="9"/>
      <c r="S305" s="9"/>
      <c r="T305" s="9"/>
      <c r="U305" s="18" t="s">
        <v>20</v>
      </c>
      <c r="V305" s="20">
        <v>6</v>
      </c>
    </row>
    <row r="306" spans="1:24" ht="13.5" x14ac:dyDescent="0.3">
      <c r="A306" s="48"/>
      <c r="B306" s="33"/>
      <c r="C306" s="44"/>
      <c r="Q306" s="15"/>
      <c r="R306" s="9"/>
      <c r="S306" s="9"/>
      <c r="T306" s="9"/>
      <c r="U306" s="27"/>
      <c r="V306" s="27"/>
    </row>
    <row r="307" spans="1:24" ht="13.5" x14ac:dyDescent="0.3">
      <c r="A307" s="48"/>
      <c r="B307" s="45" t="s">
        <v>516</v>
      </c>
      <c r="C307" s="44"/>
      <c r="Q307" s="15"/>
      <c r="R307" s="9"/>
      <c r="S307" s="9"/>
      <c r="T307" s="9"/>
      <c r="U307" s="16" t="s">
        <v>516</v>
      </c>
      <c r="V307" s="22"/>
    </row>
    <row r="308" spans="1:24" ht="13.5" x14ac:dyDescent="0.3">
      <c r="A308" s="48">
        <f>VLOOKUP(B308,[1]Hoja1!$A$5:$S$309,19,FALSE)</f>
        <v>40</v>
      </c>
      <c r="B308" s="33" t="s">
        <v>517</v>
      </c>
      <c r="C308" s="44" t="s">
        <v>518</v>
      </c>
      <c r="D308" s="1">
        <v>10171.35</v>
      </c>
      <c r="E308" s="1">
        <v>3038.19</v>
      </c>
      <c r="F308" s="1">
        <v>46.16</v>
      </c>
      <c r="G308" s="1">
        <v>0</v>
      </c>
      <c r="H308" s="1">
        <v>13255.7</v>
      </c>
      <c r="I308" s="1">
        <v>0</v>
      </c>
      <c r="J308" s="1">
        <v>0</v>
      </c>
      <c r="K308" s="1">
        <v>2100.9699999999998</v>
      </c>
      <c r="L308" s="1">
        <v>46.16</v>
      </c>
      <c r="M308" s="1">
        <v>0.17</v>
      </c>
      <c r="N308" s="1">
        <v>2147.3000000000002</v>
      </c>
      <c r="O308" s="1">
        <v>11108.4</v>
      </c>
      <c r="Q308" s="15">
        <f t="shared" si="10"/>
        <v>0</v>
      </c>
      <c r="R308" s="9">
        <f t="shared" si="9"/>
        <v>40</v>
      </c>
      <c r="S308" s="9"/>
      <c r="T308" s="9"/>
      <c r="U308" s="17" t="s">
        <v>517</v>
      </c>
      <c r="V308" s="22" t="s">
        <v>518</v>
      </c>
    </row>
    <row r="309" spans="1:24" ht="13.5" x14ac:dyDescent="0.3">
      <c r="A309" s="48">
        <f>VLOOKUP(B309,[1]Hoja1!$A$5:$S$309,19,FALSE)</f>
        <v>40</v>
      </c>
      <c r="B309" s="33" t="s">
        <v>519</v>
      </c>
      <c r="C309" s="44" t="s">
        <v>520</v>
      </c>
      <c r="D309" s="1">
        <v>7823.25</v>
      </c>
      <c r="E309" s="1">
        <v>2336.8000000000002</v>
      </c>
      <c r="F309" s="1">
        <v>31.65</v>
      </c>
      <c r="G309" s="1">
        <v>0</v>
      </c>
      <c r="H309" s="1">
        <v>10191.700000000001</v>
      </c>
      <c r="I309" s="1">
        <v>0</v>
      </c>
      <c r="J309" s="1">
        <v>0</v>
      </c>
      <c r="K309" s="1">
        <v>1449.6</v>
      </c>
      <c r="L309" s="1">
        <v>31.65</v>
      </c>
      <c r="M309" s="1">
        <v>-0.15</v>
      </c>
      <c r="N309" s="1">
        <v>1481.1</v>
      </c>
      <c r="O309" s="1">
        <v>8710.6</v>
      </c>
      <c r="Q309" s="15">
        <f t="shared" si="10"/>
        <v>0</v>
      </c>
      <c r="R309" s="9">
        <f t="shared" si="9"/>
        <v>40</v>
      </c>
      <c r="S309" s="9"/>
      <c r="T309" s="9"/>
      <c r="U309" s="17" t="s">
        <v>519</v>
      </c>
      <c r="V309" s="22" t="s">
        <v>520</v>
      </c>
    </row>
    <row r="310" spans="1:24" ht="13.5" x14ac:dyDescent="0.3">
      <c r="A310" s="48">
        <f>VLOOKUP(B310,[1]Hoja1!$A$5:$S$309,19,FALSE)</f>
        <v>40</v>
      </c>
      <c r="B310" s="33" t="s">
        <v>521</v>
      </c>
      <c r="C310" s="44" t="s">
        <v>522</v>
      </c>
      <c r="D310" s="1">
        <v>7823.25</v>
      </c>
      <c r="E310" s="1">
        <v>2336.8000000000002</v>
      </c>
      <c r="F310" s="1">
        <v>31.65</v>
      </c>
      <c r="G310" s="1">
        <v>0</v>
      </c>
      <c r="H310" s="1">
        <v>10191.700000000001</v>
      </c>
      <c r="I310" s="1">
        <v>0</v>
      </c>
      <c r="J310" s="1">
        <v>0</v>
      </c>
      <c r="K310" s="1">
        <v>1449.6</v>
      </c>
      <c r="L310" s="1">
        <v>31.65</v>
      </c>
      <c r="M310" s="1">
        <v>-0.15</v>
      </c>
      <c r="N310" s="1">
        <v>1481.1</v>
      </c>
      <c r="O310" s="1">
        <v>8710.6</v>
      </c>
      <c r="Q310" s="15">
        <f t="shared" si="10"/>
        <v>0</v>
      </c>
      <c r="R310" s="9">
        <f t="shared" si="9"/>
        <v>40</v>
      </c>
      <c r="S310" s="9"/>
      <c r="T310" s="9"/>
      <c r="U310" s="17" t="s">
        <v>521</v>
      </c>
      <c r="V310" s="22" t="s">
        <v>522</v>
      </c>
    </row>
    <row r="311" spans="1:24" ht="13.5" x14ac:dyDescent="0.3">
      <c r="A311" s="48">
        <f>VLOOKUP(B311,[1]Hoja1!$A$5:$S$309,19,FALSE)</f>
        <v>40</v>
      </c>
      <c r="B311" s="33" t="s">
        <v>523</v>
      </c>
      <c r="C311" s="44" t="s">
        <v>524</v>
      </c>
      <c r="D311" s="1">
        <v>10171.35</v>
      </c>
      <c r="E311" s="1">
        <v>3038.19</v>
      </c>
      <c r="F311" s="1">
        <v>46.16</v>
      </c>
      <c r="G311" s="1">
        <v>0</v>
      </c>
      <c r="H311" s="1">
        <v>13255.7</v>
      </c>
      <c r="I311" s="1">
        <v>0</v>
      </c>
      <c r="J311" s="1">
        <v>0</v>
      </c>
      <c r="K311" s="1">
        <v>2100.9699999999998</v>
      </c>
      <c r="L311" s="1">
        <v>46.16</v>
      </c>
      <c r="M311" s="1">
        <v>0.17</v>
      </c>
      <c r="N311" s="1">
        <v>2147.3000000000002</v>
      </c>
      <c r="O311" s="1">
        <v>11108.4</v>
      </c>
      <c r="Q311" s="15">
        <f t="shared" si="10"/>
        <v>0</v>
      </c>
      <c r="R311" s="9">
        <f t="shared" si="9"/>
        <v>40</v>
      </c>
      <c r="S311" s="9"/>
      <c r="T311" s="9"/>
      <c r="U311" s="17" t="s">
        <v>523</v>
      </c>
      <c r="V311" s="22" t="s">
        <v>524</v>
      </c>
    </row>
    <row r="312" spans="1:24" ht="13.5" x14ac:dyDescent="0.3">
      <c r="A312" s="48">
        <f>VLOOKUP(B312,[1]Hoja1!$A$5:$S$309,19,FALSE)</f>
        <v>99</v>
      </c>
      <c r="B312" s="33" t="s">
        <v>525</v>
      </c>
      <c r="C312" s="44" t="s">
        <v>526</v>
      </c>
      <c r="D312" s="1">
        <v>10171.35</v>
      </c>
      <c r="E312" s="1">
        <v>3038.19</v>
      </c>
      <c r="F312" s="1">
        <v>46.16</v>
      </c>
      <c r="G312" s="1">
        <v>0</v>
      </c>
      <c r="H312" s="1">
        <v>13255.7</v>
      </c>
      <c r="I312" s="1">
        <v>0</v>
      </c>
      <c r="J312" s="1">
        <v>0</v>
      </c>
      <c r="K312" s="1">
        <v>2100.9699999999998</v>
      </c>
      <c r="L312" s="1">
        <v>46.16</v>
      </c>
      <c r="M312" s="1">
        <v>0.17</v>
      </c>
      <c r="N312" s="1">
        <v>2147.3000000000002</v>
      </c>
      <c r="O312" s="1">
        <v>11108.4</v>
      </c>
      <c r="Q312" s="15">
        <f t="shared" si="10"/>
        <v>0</v>
      </c>
      <c r="R312" s="9">
        <f t="shared" si="9"/>
        <v>99</v>
      </c>
      <c r="S312" s="9"/>
      <c r="T312" s="9"/>
      <c r="U312" s="17" t="s">
        <v>525</v>
      </c>
      <c r="V312" s="22" t="s">
        <v>526</v>
      </c>
      <c r="W312" s="4"/>
    </row>
    <row r="313" spans="1:24" ht="13.5" x14ac:dyDescent="0.3">
      <c r="A313" s="48">
        <f>VLOOKUP(B313,[1]Hoja1!$A$5:$S$309,19,FALSE)</f>
        <v>40</v>
      </c>
      <c r="B313" s="33" t="s">
        <v>527</v>
      </c>
      <c r="C313" s="44" t="s">
        <v>528</v>
      </c>
      <c r="D313" s="1">
        <v>7823.25</v>
      </c>
      <c r="E313" s="1">
        <v>2336.8000000000002</v>
      </c>
      <c r="F313" s="1">
        <v>31.65</v>
      </c>
      <c r="G313" s="1">
        <v>0</v>
      </c>
      <c r="H313" s="1">
        <v>10191.700000000001</v>
      </c>
      <c r="I313" s="1">
        <v>0</v>
      </c>
      <c r="J313" s="1">
        <v>0</v>
      </c>
      <c r="K313" s="1">
        <v>1449.6</v>
      </c>
      <c r="L313" s="1">
        <v>31.65</v>
      </c>
      <c r="M313" s="1">
        <v>0.05</v>
      </c>
      <c r="N313" s="1">
        <v>1481.3</v>
      </c>
      <c r="O313" s="1">
        <v>8710.4</v>
      </c>
      <c r="Q313" s="15">
        <f>+J313-G313</f>
        <v>0</v>
      </c>
      <c r="R313" s="9">
        <f t="shared" si="9"/>
        <v>40</v>
      </c>
      <c r="S313" s="9"/>
      <c r="T313" s="9"/>
      <c r="U313" s="17" t="s">
        <v>527</v>
      </c>
      <c r="V313" s="22" t="s">
        <v>528</v>
      </c>
    </row>
    <row r="314" spans="1:24" s="4" customFormat="1" ht="11.25" x14ac:dyDescent="0.2">
      <c r="A314" s="41"/>
      <c r="B314" s="43" t="s">
        <v>20</v>
      </c>
      <c r="C314" s="46">
        <v>6</v>
      </c>
      <c r="D314" s="4" t="s">
        <v>21</v>
      </c>
      <c r="E314" s="4" t="s">
        <v>21</v>
      </c>
      <c r="F314" s="4" t="s">
        <v>21</v>
      </c>
      <c r="G314" s="4" t="s">
        <v>21</v>
      </c>
      <c r="H314" s="4" t="s">
        <v>21</v>
      </c>
      <c r="I314" s="4" t="s">
        <v>21</v>
      </c>
      <c r="J314" s="4" t="s">
        <v>21</v>
      </c>
      <c r="K314" s="4" t="s">
        <v>21</v>
      </c>
      <c r="L314" s="4" t="s">
        <v>21</v>
      </c>
      <c r="M314" s="4" t="s">
        <v>21</v>
      </c>
      <c r="N314" s="4" t="s">
        <v>21</v>
      </c>
      <c r="O314" s="4" t="s">
        <v>21</v>
      </c>
      <c r="Q314" s="23" t="s">
        <v>21</v>
      </c>
      <c r="R314" s="9"/>
      <c r="S314" s="34">
        <v>1</v>
      </c>
      <c r="T314" s="34">
        <v>5</v>
      </c>
    </row>
    <row r="315" spans="1:24" ht="11.25" x14ac:dyDescent="0.2">
      <c r="B315" s="33"/>
      <c r="C315" s="44"/>
      <c r="D315" s="8">
        <v>53983.8</v>
      </c>
      <c r="E315" s="8">
        <v>16124.97</v>
      </c>
      <c r="F315" s="8">
        <v>233.43</v>
      </c>
      <c r="G315" s="8">
        <v>0</v>
      </c>
      <c r="H315" s="8">
        <v>70342.2</v>
      </c>
      <c r="I315" s="8">
        <v>0</v>
      </c>
      <c r="J315" s="8">
        <v>0</v>
      </c>
      <c r="K315" s="8">
        <v>10651.71</v>
      </c>
      <c r="L315" s="8">
        <v>233.43</v>
      </c>
      <c r="M315" s="8">
        <v>0.26</v>
      </c>
      <c r="N315" s="8">
        <v>10885.4</v>
      </c>
      <c r="O315" s="8">
        <v>59456.800000000003</v>
      </c>
      <c r="Q315" s="37">
        <f t="shared" si="10"/>
        <v>0</v>
      </c>
      <c r="R315" s="9"/>
      <c r="S315" s="9"/>
      <c r="T315" s="9"/>
    </row>
    <row r="316" spans="1:24" ht="11.25" x14ac:dyDescent="0.2">
      <c r="B316" s="33"/>
      <c r="C316" s="44"/>
      <c r="Q316" s="15"/>
      <c r="R316" s="9"/>
      <c r="S316" s="9"/>
      <c r="T316" s="9"/>
      <c r="X316" s="4"/>
    </row>
    <row r="317" spans="1:24" s="4" customFormat="1" ht="11.25" x14ac:dyDescent="0.2">
      <c r="A317" s="41"/>
      <c r="B317" s="6"/>
      <c r="C317" s="34"/>
      <c r="D317" s="4" t="s">
        <v>529</v>
      </c>
      <c r="E317" s="4" t="s">
        <v>529</v>
      </c>
      <c r="F317" s="4" t="s">
        <v>529</v>
      </c>
      <c r="G317" s="4" t="s">
        <v>529</v>
      </c>
      <c r="H317" s="4" t="s">
        <v>529</v>
      </c>
      <c r="I317" s="4" t="s">
        <v>529</v>
      </c>
      <c r="J317" s="4" t="s">
        <v>529</v>
      </c>
      <c r="K317" s="4" t="s">
        <v>529</v>
      </c>
      <c r="L317" s="4" t="s">
        <v>529</v>
      </c>
      <c r="M317" s="4" t="s">
        <v>529</v>
      </c>
      <c r="N317" s="4" t="s">
        <v>529</v>
      </c>
      <c r="O317" s="4" t="s">
        <v>529</v>
      </c>
      <c r="Q317" s="23" t="s">
        <v>529</v>
      </c>
      <c r="R317" s="9"/>
      <c r="S317" s="34"/>
      <c r="T317" s="34"/>
      <c r="U317" s="1"/>
      <c r="V317" s="1"/>
      <c r="X317" s="1"/>
    </row>
    <row r="318" spans="1:24" ht="11.25" x14ac:dyDescent="0.2">
      <c r="B318" s="7" t="s">
        <v>530</v>
      </c>
      <c r="C318" s="47">
        <f>+C314+C304+C294+C248+C239+C223+C205+C196+C141+C132+C122+C105+C80+C39+C18+C8</f>
        <v>248</v>
      </c>
      <c r="D318" s="8">
        <v>2052027.8</v>
      </c>
      <c r="E318" s="8">
        <v>612942.68999999994</v>
      </c>
      <c r="F318" s="8">
        <v>8573.4699999999993</v>
      </c>
      <c r="G318" s="8">
        <v>949.04</v>
      </c>
      <c r="H318" s="8">
        <v>2674493</v>
      </c>
      <c r="I318" s="8">
        <v>-949.04</v>
      </c>
      <c r="J318" s="8">
        <v>1525.72</v>
      </c>
      <c r="K318" s="8">
        <v>393858.44</v>
      </c>
      <c r="L318" s="8">
        <v>8573.4699999999993</v>
      </c>
      <c r="M318" s="8">
        <v>4.7699999999999996</v>
      </c>
      <c r="N318" s="8">
        <v>403962.4</v>
      </c>
      <c r="O318" s="8">
        <v>2270530.6</v>
      </c>
      <c r="Q318" s="15">
        <f t="shared" si="10"/>
        <v>576.68000000000006</v>
      </c>
      <c r="R318" s="9"/>
      <c r="S318" s="9">
        <f>+S8+S19+S39+S80+S105+S122+S132+S141+S196+S205+S223+S239+S248+S294+S304+S314</f>
        <v>115</v>
      </c>
      <c r="T318" s="9">
        <f>+T8+T19+T39+T80+T105+T122+T132+T141+T196+T205+T223+T239+T248+T294+T304+T314</f>
        <v>133</v>
      </c>
    </row>
    <row r="319" spans="1:24" ht="11.25" x14ac:dyDescent="0.2">
      <c r="Q319" s="1"/>
      <c r="R319" s="1"/>
      <c r="S319" s="9"/>
      <c r="T319" s="9"/>
    </row>
    <row r="320" spans="1:24" ht="15.75" x14ac:dyDescent="0.3">
      <c r="C320" s="10"/>
      <c r="Q320" s="1"/>
      <c r="R320" s="1"/>
      <c r="S320" s="50">
        <v>40</v>
      </c>
      <c r="T320" s="38" t="s">
        <v>541</v>
      </c>
      <c r="U320" s="40">
        <f>+O12+O13+O15+O17+O22+O26+O27+O28+O30+O31+O32+O35+O36+O45+O46+O49+O50+O52+O54+O56+O57+O59+O61+O64+O66+O67+O71+O72+O78+O79+O84+O90+O91+O92+O93+O94+O95+O96+O99+O101+O104+O109+O111+O113+O115+O117+O118+O119+O120+O121+O127+O128+O129+O131+O140+O145+O148+O149+O150+O152+O154+O155+O156+O157+O158+O159+O161+O163+O164+O168+O170+O171+O172+O173+O175+O176+O177+O178+O179+O181+O185+O186+O189+O190+O192+O200+O201+O202+O209+O211+O213+O214+O215+O216+O219+O220+O222+O231+O232+O233+O234+O236+O237+O238+O243+O244+O247+O252+O254+O255+O258+O265+O266+O267+O268+O274+O278+O279+O280+O281+O285+O286+O288+O289+O290+O298+O300+O301+O308+O309+O310+O311+O313</f>
        <v>1194846.5999999992</v>
      </c>
      <c r="V320" s="49">
        <v>133</v>
      </c>
      <c r="W320" s="1">
        <v>134</v>
      </c>
    </row>
    <row r="321" spans="3:22" ht="14.25" thickBot="1" x14ac:dyDescent="0.35">
      <c r="C321" s="10"/>
      <c r="Q321" s="1"/>
      <c r="R321" s="1"/>
      <c r="S321" s="56"/>
      <c r="T321" s="56"/>
      <c r="U321" s="51"/>
      <c r="V321" s="52"/>
    </row>
    <row r="322" spans="3:22" ht="16.5" thickTop="1" x14ac:dyDescent="0.3">
      <c r="C322" s="10"/>
      <c r="Q322" s="1"/>
      <c r="R322" s="1"/>
      <c r="U322" s="37" t="e">
        <f>+#REF!+U320</f>
        <v>#REF!</v>
      </c>
      <c r="V322" s="57" t="e">
        <f>+#REF!+V320</f>
        <v>#REF!</v>
      </c>
    </row>
    <row r="323" spans="3:22" ht="13.5" x14ac:dyDescent="0.3">
      <c r="C323" s="10"/>
      <c r="Q323" s="1"/>
      <c r="R323" s="1"/>
      <c r="S323" s="9"/>
      <c r="T323" s="9"/>
    </row>
    <row r="324" spans="3:22" ht="13.5" x14ac:dyDescent="0.3">
      <c r="C324" s="10"/>
      <c r="Q324" s="1"/>
      <c r="R324" s="1"/>
      <c r="S324" s="9"/>
      <c r="T324" s="9"/>
    </row>
    <row r="325" spans="3:22" ht="13.5" x14ac:dyDescent="0.3">
      <c r="C325" s="10"/>
      <c r="Q325" s="1"/>
      <c r="R325" s="1"/>
      <c r="S325" s="9"/>
      <c r="T325" s="9" t="s">
        <v>549</v>
      </c>
      <c r="U325" s="1">
        <v>1075684</v>
      </c>
      <c r="V325" s="1" t="e">
        <f>+#REF!-U325</f>
        <v>#REF!</v>
      </c>
    </row>
    <row r="326" spans="3:22" ht="13.5" x14ac:dyDescent="0.3">
      <c r="C326" s="10"/>
      <c r="Q326" s="1"/>
      <c r="R326" s="1"/>
      <c r="S326" s="9"/>
      <c r="T326" s="9" t="s">
        <v>550</v>
      </c>
      <c r="U326" s="1">
        <v>1194846.6000000001</v>
      </c>
      <c r="V326" s="1">
        <f>+U320-U326</f>
        <v>0</v>
      </c>
    </row>
    <row r="327" spans="3:22" ht="13.5" x14ac:dyDescent="0.3">
      <c r="C327" s="10"/>
      <c r="Q327" s="1"/>
      <c r="R327" s="1"/>
      <c r="S327" s="9"/>
      <c r="T327" s="9"/>
    </row>
    <row r="328" spans="3:22" ht="13.5" x14ac:dyDescent="0.3">
      <c r="C328" s="10"/>
      <c r="Q328" s="1"/>
      <c r="R328" s="1"/>
      <c r="S328" s="9"/>
      <c r="T328" s="9"/>
    </row>
    <row r="329" spans="3:22" ht="13.5" x14ac:dyDescent="0.3">
      <c r="C329" s="10"/>
      <c r="Q329" s="1"/>
      <c r="R329" s="1"/>
      <c r="S329" s="9"/>
      <c r="T329" s="9"/>
    </row>
    <row r="330" spans="3:22" ht="13.5" x14ac:dyDescent="0.3">
      <c r="C330" s="10"/>
      <c r="Q330" s="1"/>
      <c r="R330" s="1"/>
      <c r="S330" s="9"/>
      <c r="T330" s="9"/>
    </row>
    <row r="331" spans="3:22" ht="13.5" x14ac:dyDescent="0.3">
      <c r="C331" s="10"/>
      <c r="Q331" s="1"/>
      <c r="R331" s="1"/>
      <c r="S331" s="9"/>
      <c r="T331" s="9"/>
    </row>
    <row r="332" spans="3:22" ht="13.5" x14ac:dyDescent="0.3">
      <c r="C332" s="10"/>
      <c r="Q332" s="1"/>
      <c r="R332" s="1"/>
      <c r="S332" s="9"/>
      <c r="T332" s="9"/>
    </row>
    <row r="333" spans="3:22" ht="13.5" x14ac:dyDescent="0.3">
      <c r="C333" s="10"/>
      <c r="Q333" s="1"/>
      <c r="R333" s="1"/>
      <c r="S333" s="9"/>
      <c r="T333" s="9"/>
    </row>
    <row r="334" spans="3:22" ht="13.5" x14ac:dyDescent="0.3">
      <c r="C334" s="11"/>
      <c r="Q334" s="1"/>
      <c r="R334" s="1"/>
      <c r="S334" s="9"/>
      <c r="T334" s="9"/>
    </row>
    <row r="335" spans="3:22" ht="13.5" x14ac:dyDescent="0.3">
      <c r="C335" s="12"/>
      <c r="Q335" s="1"/>
      <c r="R335" s="1"/>
      <c r="S335" s="9"/>
      <c r="T335" s="9"/>
    </row>
    <row r="336" spans="3:22" ht="13.5" x14ac:dyDescent="0.3">
      <c r="C336" s="10"/>
      <c r="Q336" s="1"/>
      <c r="R336" s="1"/>
      <c r="S336" s="9"/>
      <c r="T336" s="9"/>
    </row>
    <row r="337" spans="3:20" ht="13.5" x14ac:dyDescent="0.3">
      <c r="C337" s="10"/>
      <c r="Q337" s="1"/>
      <c r="R337" s="1"/>
      <c r="S337" s="9"/>
      <c r="T337" s="9"/>
    </row>
    <row r="338" spans="3:20" ht="13.5" x14ac:dyDescent="0.3">
      <c r="C338" s="10"/>
      <c r="Q338" s="1"/>
      <c r="R338" s="1"/>
      <c r="S338" s="9"/>
      <c r="T338" s="9"/>
    </row>
    <row r="339" spans="3:20" ht="13.5" x14ac:dyDescent="0.3">
      <c r="C339" s="10"/>
      <c r="Q339" s="1"/>
      <c r="R339" s="1"/>
      <c r="S339" s="9"/>
      <c r="T339" s="9"/>
    </row>
    <row r="340" spans="3:20" ht="13.5" x14ac:dyDescent="0.3">
      <c r="C340" s="10"/>
      <c r="Q340" s="1"/>
      <c r="R340" s="1"/>
      <c r="S340" s="9"/>
      <c r="T340" s="9"/>
    </row>
    <row r="341" spans="3:20" ht="13.5" x14ac:dyDescent="0.3">
      <c r="C341" s="10"/>
      <c r="Q341" s="1"/>
      <c r="R341" s="1"/>
      <c r="S341" s="9"/>
      <c r="T341" s="9"/>
    </row>
    <row r="342" spans="3:20" ht="13.5" x14ac:dyDescent="0.3">
      <c r="C342" s="10"/>
      <c r="Q342" s="1"/>
      <c r="R342" s="1"/>
      <c r="S342" s="9"/>
      <c r="T342" s="9"/>
    </row>
    <row r="343" spans="3:20" ht="13.5" x14ac:dyDescent="0.3">
      <c r="C343" s="10"/>
      <c r="Q343" s="1"/>
      <c r="R343" s="1"/>
      <c r="S343" s="9"/>
      <c r="T343" s="9"/>
    </row>
    <row r="344" spans="3:20" ht="13.5" x14ac:dyDescent="0.3">
      <c r="C344" s="10"/>
      <c r="Q344" s="1"/>
      <c r="R344" s="1"/>
      <c r="S344" s="9"/>
      <c r="T344" s="9"/>
    </row>
    <row r="345" spans="3:20" ht="13.5" x14ac:dyDescent="0.3">
      <c r="C345" s="10"/>
      <c r="Q345" s="1"/>
      <c r="R345" s="1"/>
      <c r="S345" s="9"/>
      <c r="T345" s="9"/>
    </row>
    <row r="346" spans="3:20" ht="13.5" x14ac:dyDescent="0.3">
      <c r="C346" s="10"/>
      <c r="Q346" s="1"/>
      <c r="R346" s="1"/>
      <c r="S346" s="9"/>
      <c r="T346" s="9"/>
    </row>
    <row r="347" spans="3:20" ht="13.5" x14ac:dyDescent="0.3">
      <c r="C347" s="10"/>
      <c r="Q347" s="1"/>
      <c r="R347" s="1"/>
      <c r="S347" s="9"/>
      <c r="T347" s="9"/>
    </row>
    <row r="348" spans="3:20" ht="13.5" x14ac:dyDescent="0.3">
      <c r="C348" s="10"/>
      <c r="Q348" s="1"/>
      <c r="R348" s="1"/>
      <c r="S348" s="9"/>
      <c r="T348" s="9"/>
    </row>
    <row r="349" spans="3:20" ht="13.5" x14ac:dyDescent="0.3">
      <c r="C349" s="10"/>
      <c r="Q349" s="1"/>
      <c r="R349" s="1"/>
      <c r="S349" s="9"/>
      <c r="T349" s="9"/>
    </row>
    <row r="350" spans="3:20" ht="13.5" x14ac:dyDescent="0.3">
      <c r="C350" s="10"/>
      <c r="Q350" s="1"/>
      <c r="R350" s="1"/>
      <c r="S350" s="9"/>
      <c r="T350" s="9"/>
    </row>
    <row r="351" spans="3:20" ht="13.5" x14ac:dyDescent="0.3">
      <c r="C351" s="10"/>
      <c r="Q351" s="1"/>
      <c r="R351" s="1"/>
      <c r="S351" s="9"/>
      <c r="T351" s="9"/>
    </row>
    <row r="352" spans="3:20" ht="13.5" x14ac:dyDescent="0.3">
      <c r="C352" s="10"/>
      <c r="Q352" s="1"/>
      <c r="R352" s="1"/>
      <c r="S352" s="9"/>
      <c r="T352" s="9"/>
    </row>
    <row r="353" spans="3:20" ht="13.5" x14ac:dyDescent="0.3">
      <c r="C353" s="10"/>
      <c r="Q353" s="1"/>
      <c r="R353" s="1"/>
      <c r="S353" s="9"/>
      <c r="T353" s="9"/>
    </row>
    <row r="354" spans="3:20" ht="13.5" x14ac:dyDescent="0.3">
      <c r="C354" s="10"/>
      <c r="Q354" s="1"/>
      <c r="R354" s="1"/>
      <c r="S354" s="9"/>
      <c r="T354" s="9"/>
    </row>
    <row r="355" spans="3:20" ht="13.5" x14ac:dyDescent="0.3">
      <c r="C355" s="10"/>
      <c r="Q355" s="1"/>
      <c r="R355" s="1"/>
      <c r="S355" s="9"/>
      <c r="T355" s="9"/>
    </row>
    <row r="356" spans="3:20" ht="13.5" x14ac:dyDescent="0.3">
      <c r="C356" s="10"/>
      <c r="Q356" s="1"/>
      <c r="R356" s="1"/>
      <c r="S356" s="9"/>
      <c r="T356" s="9"/>
    </row>
    <row r="357" spans="3:20" ht="13.5" x14ac:dyDescent="0.3">
      <c r="C357" s="10"/>
      <c r="Q357" s="1"/>
      <c r="R357" s="1"/>
      <c r="S357" s="9"/>
      <c r="T357" s="9"/>
    </row>
    <row r="358" spans="3:20" ht="13.5" x14ac:dyDescent="0.3">
      <c r="C358" s="10"/>
      <c r="Q358" s="1"/>
      <c r="R358" s="1"/>
      <c r="S358" s="9"/>
      <c r="T358" s="9"/>
    </row>
    <row r="359" spans="3:20" ht="13.5" x14ac:dyDescent="0.3">
      <c r="C359" s="10"/>
      <c r="Q359" s="1"/>
      <c r="R359" s="1"/>
      <c r="S359" s="9"/>
      <c r="T359" s="9"/>
    </row>
    <row r="360" spans="3:20" ht="13.5" x14ac:dyDescent="0.3">
      <c r="C360" s="10"/>
      <c r="Q360" s="1"/>
      <c r="R360" s="1"/>
      <c r="S360" s="9"/>
      <c r="T360" s="9"/>
    </row>
    <row r="361" spans="3:20" ht="13.5" x14ac:dyDescent="0.3">
      <c r="C361" s="10"/>
      <c r="Q361" s="1"/>
      <c r="R361" s="1"/>
      <c r="S361" s="9"/>
      <c r="T361" s="9"/>
    </row>
    <row r="362" spans="3:20" ht="13.5" x14ac:dyDescent="0.3">
      <c r="C362" s="10"/>
      <c r="Q362" s="1"/>
      <c r="R362" s="1"/>
      <c r="S362" s="9"/>
      <c r="T362" s="9"/>
    </row>
    <row r="363" spans="3:20" ht="13.5" x14ac:dyDescent="0.3">
      <c r="C363" s="10"/>
      <c r="Q363" s="1"/>
      <c r="R363" s="1"/>
      <c r="S363" s="9"/>
      <c r="T363" s="9"/>
    </row>
    <row r="364" spans="3:20" ht="13.5" x14ac:dyDescent="0.3">
      <c r="C364" s="10"/>
      <c r="Q364" s="1"/>
      <c r="R364" s="1"/>
      <c r="S364" s="9"/>
      <c r="T364" s="9"/>
    </row>
    <row r="365" spans="3:20" ht="13.5" x14ac:dyDescent="0.3">
      <c r="C365" s="10"/>
      <c r="Q365" s="1"/>
      <c r="R365" s="1"/>
      <c r="S365" s="9"/>
      <c r="T365" s="9"/>
    </row>
    <row r="366" spans="3:20" ht="13.5" x14ac:dyDescent="0.3">
      <c r="C366" s="10"/>
      <c r="Q366" s="1"/>
      <c r="R366" s="1"/>
      <c r="S366" s="9"/>
      <c r="T366" s="9"/>
    </row>
    <row r="367" spans="3:20" ht="13.5" x14ac:dyDescent="0.3">
      <c r="C367" s="10"/>
      <c r="Q367" s="1"/>
      <c r="R367" s="1"/>
      <c r="S367" s="9"/>
      <c r="T367" s="9"/>
    </row>
    <row r="368" spans="3:20" ht="13.5" x14ac:dyDescent="0.3">
      <c r="C368" s="10"/>
      <c r="Q368" s="1"/>
      <c r="R368" s="1"/>
      <c r="S368" s="9"/>
      <c r="T368" s="9"/>
    </row>
    <row r="369" spans="3:20" ht="13.5" x14ac:dyDescent="0.3">
      <c r="C369" s="11"/>
      <c r="Q369" s="1"/>
      <c r="R369" s="1"/>
      <c r="S369" s="9"/>
      <c r="T369" s="9"/>
    </row>
    <row r="370" spans="3:20" ht="13.5" x14ac:dyDescent="0.3">
      <c r="C370" s="12"/>
      <c r="Q370" s="1"/>
      <c r="R370" s="1"/>
      <c r="S370" s="9"/>
      <c r="T370" s="9"/>
    </row>
    <row r="371" spans="3:20" ht="13.5" x14ac:dyDescent="0.3">
      <c r="C371" s="10"/>
      <c r="Q371" s="1"/>
      <c r="R371" s="1"/>
      <c r="S371" s="9"/>
      <c r="T371" s="9"/>
    </row>
    <row r="372" spans="3:20" ht="13.5" x14ac:dyDescent="0.3">
      <c r="C372" s="10"/>
      <c r="Q372" s="1"/>
      <c r="R372" s="1"/>
      <c r="S372" s="9"/>
      <c r="T372" s="9"/>
    </row>
    <row r="373" spans="3:20" ht="13.5" x14ac:dyDescent="0.3">
      <c r="C373" s="10"/>
      <c r="Q373" s="1"/>
      <c r="R373" s="1"/>
      <c r="S373" s="9"/>
      <c r="T373" s="9"/>
    </row>
    <row r="374" spans="3:20" ht="13.5" x14ac:dyDescent="0.3">
      <c r="C374" s="10"/>
      <c r="Q374" s="1"/>
      <c r="R374" s="1"/>
      <c r="S374" s="9"/>
      <c r="T374" s="9"/>
    </row>
    <row r="375" spans="3:20" ht="13.5" x14ac:dyDescent="0.3">
      <c r="C375" s="10"/>
      <c r="Q375" s="1"/>
      <c r="R375" s="1"/>
      <c r="S375" s="9"/>
      <c r="T375" s="9"/>
    </row>
    <row r="376" spans="3:20" ht="13.5" x14ac:dyDescent="0.3">
      <c r="C376" s="10"/>
      <c r="Q376" s="1"/>
      <c r="R376" s="1"/>
      <c r="S376" s="9"/>
      <c r="T376" s="9"/>
    </row>
    <row r="377" spans="3:20" ht="13.5" x14ac:dyDescent="0.3">
      <c r="C377" s="10"/>
      <c r="Q377" s="1"/>
      <c r="R377" s="1"/>
      <c r="S377" s="9"/>
      <c r="T377" s="9"/>
    </row>
    <row r="378" spans="3:20" ht="13.5" x14ac:dyDescent="0.3">
      <c r="C378" s="10"/>
      <c r="Q378" s="1"/>
      <c r="R378" s="1"/>
      <c r="S378" s="9"/>
      <c r="T378" s="9"/>
    </row>
    <row r="379" spans="3:20" ht="13.5" x14ac:dyDescent="0.3">
      <c r="C379" s="10"/>
      <c r="Q379" s="1"/>
      <c r="R379" s="1"/>
      <c r="S379" s="9"/>
      <c r="T379" s="9"/>
    </row>
    <row r="380" spans="3:20" ht="13.5" x14ac:dyDescent="0.3">
      <c r="C380" s="10"/>
      <c r="Q380" s="1"/>
      <c r="R380" s="1"/>
      <c r="S380" s="9"/>
      <c r="T380" s="9"/>
    </row>
    <row r="381" spans="3:20" ht="13.5" x14ac:dyDescent="0.3">
      <c r="C381" s="10"/>
      <c r="Q381" s="1"/>
      <c r="R381" s="1"/>
      <c r="S381" s="9"/>
      <c r="T381" s="9"/>
    </row>
    <row r="382" spans="3:20" ht="13.5" x14ac:dyDescent="0.3">
      <c r="C382" s="10"/>
      <c r="Q382" s="1"/>
      <c r="R382" s="1"/>
      <c r="S382" s="9"/>
      <c r="T382" s="9"/>
    </row>
    <row r="383" spans="3:20" ht="13.5" x14ac:dyDescent="0.3">
      <c r="C383" s="10"/>
      <c r="Q383" s="1"/>
      <c r="R383" s="1"/>
      <c r="S383" s="9"/>
      <c r="T383" s="9"/>
    </row>
    <row r="384" spans="3:20" ht="13.5" x14ac:dyDescent="0.3">
      <c r="C384" s="10"/>
      <c r="Q384" s="1"/>
      <c r="R384" s="1"/>
      <c r="S384" s="9"/>
      <c r="T384" s="9"/>
    </row>
    <row r="385" spans="3:20" ht="13.5" x14ac:dyDescent="0.3">
      <c r="C385" s="10"/>
      <c r="Q385" s="1"/>
      <c r="R385" s="1"/>
      <c r="S385" s="9"/>
      <c r="T385" s="9"/>
    </row>
    <row r="386" spans="3:20" ht="13.5" x14ac:dyDescent="0.3">
      <c r="C386" s="10"/>
      <c r="Q386" s="1"/>
      <c r="R386" s="1"/>
      <c r="S386" s="9"/>
      <c r="T386" s="9"/>
    </row>
    <row r="387" spans="3:20" ht="13.5" x14ac:dyDescent="0.3">
      <c r="C387" s="10"/>
      <c r="Q387" s="1"/>
      <c r="R387" s="1"/>
      <c r="S387" s="9"/>
      <c r="T387" s="9"/>
    </row>
    <row r="388" spans="3:20" ht="13.5" x14ac:dyDescent="0.3">
      <c r="C388" s="10"/>
      <c r="Q388" s="1"/>
      <c r="R388" s="1"/>
      <c r="S388" s="9"/>
      <c r="T388" s="9"/>
    </row>
    <row r="389" spans="3:20" ht="13.5" x14ac:dyDescent="0.3">
      <c r="C389" s="10"/>
      <c r="Q389" s="1"/>
      <c r="R389" s="1"/>
      <c r="S389" s="9"/>
      <c r="T389" s="9"/>
    </row>
    <row r="390" spans="3:20" ht="13.5" x14ac:dyDescent="0.3">
      <c r="C390" s="10"/>
      <c r="Q390" s="1"/>
      <c r="R390" s="1"/>
      <c r="S390" s="9"/>
      <c r="T390" s="9"/>
    </row>
    <row r="391" spans="3:20" ht="13.5" x14ac:dyDescent="0.3">
      <c r="C391" s="10"/>
      <c r="Q391" s="1"/>
      <c r="R391" s="1"/>
      <c r="S391" s="9"/>
      <c r="T391" s="9"/>
    </row>
    <row r="392" spans="3:20" ht="13.5" x14ac:dyDescent="0.3">
      <c r="C392" s="10"/>
      <c r="Q392" s="1"/>
      <c r="R392" s="1"/>
      <c r="S392" s="9"/>
      <c r="T392" s="9"/>
    </row>
    <row r="393" spans="3:20" ht="13.5" x14ac:dyDescent="0.3">
      <c r="C393" s="10"/>
      <c r="Q393" s="1"/>
      <c r="R393" s="1"/>
      <c r="S393" s="9"/>
      <c r="T393" s="9"/>
    </row>
    <row r="394" spans="3:20" ht="13.5" x14ac:dyDescent="0.3">
      <c r="C394" s="11"/>
      <c r="Q394" s="1"/>
      <c r="R394" s="1"/>
      <c r="S394" s="9"/>
      <c r="T394" s="9"/>
    </row>
    <row r="395" spans="3:20" ht="13.5" x14ac:dyDescent="0.3">
      <c r="C395" s="12"/>
      <c r="Q395" s="1"/>
      <c r="R395" s="1"/>
      <c r="S395" s="9"/>
      <c r="T395" s="9"/>
    </row>
    <row r="396" spans="3:20" ht="13.5" x14ac:dyDescent="0.3">
      <c r="C396" s="10"/>
      <c r="Q396" s="1"/>
      <c r="R396" s="1"/>
      <c r="S396" s="9"/>
      <c r="T396" s="9"/>
    </row>
    <row r="397" spans="3:20" ht="13.5" x14ac:dyDescent="0.3">
      <c r="C397" s="10"/>
      <c r="Q397" s="1"/>
      <c r="R397" s="1"/>
      <c r="S397" s="9"/>
      <c r="T397" s="9"/>
    </row>
    <row r="398" spans="3:20" ht="13.5" x14ac:dyDescent="0.3">
      <c r="C398" s="10"/>
      <c r="Q398" s="1"/>
      <c r="R398" s="1"/>
      <c r="S398" s="9"/>
      <c r="T398" s="9"/>
    </row>
    <row r="399" spans="3:20" ht="13.5" x14ac:dyDescent="0.3">
      <c r="C399" s="10"/>
      <c r="Q399" s="1"/>
      <c r="R399" s="1"/>
      <c r="S399" s="9"/>
      <c r="T399" s="9"/>
    </row>
    <row r="400" spans="3:20" ht="13.5" x14ac:dyDescent="0.3">
      <c r="C400" s="10"/>
      <c r="Q400" s="1"/>
      <c r="R400" s="1"/>
      <c r="S400" s="9"/>
      <c r="T400" s="9"/>
    </row>
    <row r="401" spans="3:20" ht="13.5" x14ac:dyDescent="0.3">
      <c r="C401" s="10"/>
      <c r="Q401" s="1"/>
      <c r="R401" s="1"/>
      <c r="S401" s="9"/>
      <c r="T401" s="9"/>
    </row>
    <row r="402" spans="3:20" ht="13.5" x14ac:dyDescent="0.3">
      <c r="C402" s="10"/>
      <c r="Q402" s="1"/>
      <c r="R402" s="1"/>
      <c r="S402" s="9"/>
      <c r="T402" s="9"/>
    </row>
    <row r="403" spans="3:20" ht="13.5" x14ac:dyDescent="0.3">
      <c r="C403" s="10"/>
      <c r="Q403" s="1"/>
      <c r="R403" s="1"/>
      <c r="S403" s="9"/>
      <c r="T403" s="9"/>
    </row>
    <row r="404" spans="3:20" ht="13.5" x14ac:dyDescent="0.3">
      <c r="C404" s="10"/>
      <c r="Q404" s="1"/>
      <c r="R404" s="1"/>
      <c r="S404" s="9"/>
      <c r="T404" s="9"/>
    </row>
    <row r="405" spans="3:20" ht="13.5" x14ac:dyDescent="0.3">
      <c r="C405" s="10"/>
      <c r="Q405" s="1"/>
      <c r="R405" s="1"/>
      <c r="S405" s="9"/>
      <c r="T405" s="9"/>
    </row>
    <row r="406" spans="3:20" ht="13.5" x14ac:dyDescent="0.3">
      <c r="C406" s="10"/>
      <c r="Q406" s="1"/>
      <c r="R406" s="1"/>
      <c r="S406" s="9"/>
      <c r="T406" s="9"/>
    </row>
    <row r="407" spans="3:20" ht="13.5" x14ac:dyDescent="0.3">
      <c r="C407" s="10"/>
      <c r="Q407" s="1"/>
      <c r="R407" s="1"/>
      <c r="S407" s="9"/>
      <c r="T407" s="9"/>
    </row>
    <row r="408" spans="3:20" ht="13.5" x14ac:dyDescent="0.3">
      <c r="C408" s="10"/>
      <c r="Q408" s="1"/>
      <c r="R408" s="1"/>
      <c r="S408" s="9"/>
      <c r="T408" s="9"/>
    </row>
    <row r="409" spans="3:20" ht="13.5" x14ac:dyDescent="0.3">
      <c r="C409" s="10"/>
      <c r="Q409" s="1"/>
      <c r="R409" s="1"/>
      <c r="S409" s="9"/>
      <c r="T409" s="9"/>
    </row>
    <row r="410" spans="3:20" ht="13.5" x14ac:dyDescent="0.3">
      <c r="C410" s="10"/>
      <c r="Q410" s="1"/>
      <c r="R410" s="1"/>
      <c r="S410" s="9"/>
      <c r="T410" s="9"/>
    </row>
    <row r="411" spans="3:20" ht="13.5" x14ac:dyDescent="0.3">
      <c r="C411" s="11"/>
      <c r="Q411" s="1"/>
      <c r="R411" s="1"/>
      <c r="S411" s="9"/>
      <c r="T411" s="9"/>
    </row>
    <row r="412" spans="3:20" ht="13.5" x14ac:dyDescent="0.3">
      <c r="C412" s="12"/>
      <c r="Q412" s="1"/>
      <c r="R412" s="1"/>
      <c r="S412" s="9"/>
      <c r="T412" s="9"/>
    </row>
    <row r="413" spans="3:20" ht="13.5" x14ac:dyDescent="0.3">
      <c r="C413" s="10"/>
      <c r="Q413" s="1"/>
      <c r="R413" s="1"/>
      <c r="S413" s="9"/>
      <c r="T413" s="9"/>
    </row>
    <row r="414" spans="3:20" ht="13.5" x14ac:dyDescent="0.3">
      <c r="C414" s="10"/>
      <c r="Q414" s="1"/>
      <c r="R414" s="1"/>
      <c r="S414" s="9"/>
      <c r="T414" s="9"/>
    </row>
    <row r="415" spans="3:20" ht="13.5" x14ac:dyDescent="0.3">
      <c r="C415" s="10"/>
      <c r="Q415" s="1"/>
      <c r="R415" s="1"/>
      <c r="S415" s="9"/>
      <c r="T415" s="9"/>
    </row>
    <row r="416" spans="3:20" ht="13.5" x14ac:dyDescent="0.3">
      <c r="C416" s="10"/>
      <c r="Q416" s="1"/>
      <c r="R416" s="1"/>
      <c r="S416" s="9"/>
      <c r="T416" s="9"/>
    </row>
    <row r="417" spans="3:20" ht="13.5" x14ac:dyDescent="0.3">
      <c r="C417" s="10"/>
      <c r="Q417" s="1"/>
      <c r="R417" s="1"/>
      <c r="S417" s="9"/>
      <c r="T417" s="9"/>
    </row>
    <row r="418" spans="3:20" ht="13.5" x14ac:dyDescent="0.3">
      <c r="C418" s="10"/>
      <c r="Q418" s="1"/>
      <c r="R418" s="1"/>
      <c r="S418" s="9"/>
      <c r="T418" s="9"/>
    </row>
    <row r="419" spans="3:20" ht="13.5" x14ac:dyDescent="0.3">
      <c r="C419" s="13"/>
      <c r="Q419" s="1"/>
      <c r="R419" s="1"/>
      <c r="S419" s="9"/>
      <c r="T419" s="9"/>
    </row>
    <row r="420" spans="3:20" ht="13.5" x14ac:dyDescent="0.3">
      <c r="C420" s="10"/>
      <c r="Q420" s="1"/>
      <c r="R420" s="1"/>
      <c r="S420" s="9"/>
      <c r="T420" s="9"/>
    </row>
    <row r="421" spans="3:20" ht="13.5" x14ac:dyDescent="0.3">
      <c r="C421" s="11"/>
      <c r="Q421" s="1"/>
      <c r="R421" s="1"/>
      <c r="S421" s="9"/>
      <c r="T421" s="9"/>
    </row>
    <row r="422" spans="3:20" ht="13.5" x14ac:dyDescent="0.3">
      <c r="C422" s="12"/>
      <c r="Q422" s="1"/>
      <c r="R422" s="1"/>
      <c r="S422" s="9"/>
      <c r="T422" s="9"/>
    </row>
    <row r="423" spans="3:20" ht="13.5" x14ac:dyDescent="0.3">
      <c r="C423" s="10"/>
      <c r="Q423" s="1"/>
      <c r="R423" s="1"/>
      <c r="S423" s="9"/>
      <c r="T423" s="9"/>
    </row>
    <row r="424" spans="3:20" ht="13.5" x14ac:dyDescent="0.3">
      <c r="C424" s="10"/>
      <c r="Q424" s="1"/>
      <c r="R424" s="1"/>
      <c r="S424" s="9"/>
      <c r="T424" s="9"/>
    </row>
    <row r="425" spans="3:20" ht="13.5" x14ac:dyDescent="0.3">
      <c r="C425" s="10"/>
      <c r="Q425" s="1"/>
      <c r="R425" s="1"/>
      <c r="S425" s="9"/>
      <c r="T425" s="9"/>
    </row>
    <row r="426" spans="3:20" ht="13.5" x14ac:dyDescent="0.3">
      <c r="C426" s="10"/>
      <c r="Q426" s="1"/>
      <c r="R426" s="1"/>
      <c r="S426" s="9"/>
      <c r="T426" s="9"/>
    </row>
    <row r="427" spans="3:20" ht="13.5" x14ac:dyDescent="0.3">
      <c r="C427" s="10"/>
      <c r="Q427" s="1"/>
      <c r="R427" s="1"/>
      <c r="S427" s="9"/>
      <c r="T427" s="9"/>
    </row>
    <row r="428" spans="3:20" ht="13.5" x14ac:dyDescent="0.3">
      <c r="C428" s="10"/>
      <c r="Q428" s="1"/>
      <c r="R428" s="1"/>
      <c r="S428" s="9"/>
      <c r="T428" s="9"/>
    </row>
    <row r="429" spans="3:20" ht="13.5" x14ac:dyDescent="0.3">
      <c r="C429" s="10"/>
      <c r="Q429" s="1"/>
      <c r="R429" s="1"/>
      <c r="S429" s="9"/>
      <c r="T429" s="9"/>
    </row>
    <row r="430" spans="3:20" ht="13.5" x14ac:dyDescent="0.3">
      <c r="C430" s="11"/>
      <c r="Q430" s="1"/>
      <c r="R430" s="1"/>
      <c r="S430" s="9"/>
      <c r="T430" s="9"/>
    </row>
    <row r="431" spans="3:20" ht="13.5" x14ac:dyDescent="0.3">
      <c r="C431" s="12"/>
      <c r="Q431" s="1"/>
      <c r="R431" s="1"/>
      <c r="S431" s="9"/>
      <c r="T431" s="9"/>
    </row>
    <row r="432" spans="3:20" ht="13.5" x14ac:dyDescent="0.3">
      <c r="C432" s="10"/>
      <c r="Q432" s="1"/>
      <c r="R432" s="1"/>
      <c r="S432" s="9"/>
      <c r="T432" s="9"/>
    </row>
    <row r="433" spans="3:20" ht="13.5" x14ac:dyDescent="0.3">
      <c r="C433" s="10"/>
      <c r="Q433" s="1"/>
      <c r="R433" s="1"/>
      <c r="S433" s="9"/>
      <c r="T433" s="9"/>
    </row>
    <row r="434" spans="3:20" ht="13.5" x14ac:dyDescent="0.3">
      <c r="C434" s="10"/>
      <c r="Q434" s="1"/>
      <c r="R434" s="1"/>
      <c r="S434" s="9"/>
      <c r="T434" s="9"/>
    </row>
    <row r="435" spans="3:20" ht="13.5" x14ac:dyDescent="0.3">
      <c r="C435" s="10"/>
      <c r="Q435" s="1"/>
      <c r="R435" s="1"/>
      <c r="S435" s="9"/>
      <c r="T435" s="9"/>
    </row>
    <row r="436" spans="3:20" ht="13.5" x14ac:dyDescent="0.3">
      <c r="C436" s="10"/>
      <c r="Q436" s="1"/>
      <c r="R436" s="1"/>
      <c r="S436" s="9"/>
      <c r="T436" s="9"/>
    </row>
    <row r="437" spans="3:20" ht="13.5" x14ac:dyDescent="0.3">
      <c r="C437" s="10"/>
      <c r="Q437" s="1"/>
      <c r="R437" s="1"/>
      <c r="S437" s="9"/>
      <c r="T437" s="9"/>
    </row>
    <row r="438" spans="3:20" ht="13.5" x14ac:dyDescent="0.3">
      <c r="C438" s="10"/>
      <c r="Q438" s="1"/>
      <c r="R438" s="1"/>
      <c r="S438" s="9"/>
      <c r="T438" s="9"/>
    </row>
    <row r="439" spans="3:20" ht="13.5" x14ac:dyDescent="0.3">
      <c r="C439" s="10"/>
      <c r="Q439" s="1"/>
      <c r="R439" s="1"/>
      <c r="S439" s="9"/>
      <c r="T439" s="9"/>
    </row>
    <row r="440" spans="3:20" ht="13.5" x14ac:dyDescent="0.3">
      <c r="C440" s="10"/>
      <c r="Q440" s="1"/>
      <c r="R440" s="1"/>
      <c r="S440" s="9"/>
      <c r="T440" s="9"/>
    </row>
    <row r="441" spans="3:20" ht="13.5" x14ac:dyDescent="0.3">
      <c r="C441" s="10"/>
      <c r="Q441" s="1"/>
      <c r="R441" s="1"/>
      <c r="S441" s="9"/>
      <c r="T441" s="9"/>
    </row>
    <row r="442" spans="3:20" ht="13.5" x14ac:dyDescent="0.3">
      <c r="C442" s="10"/>
      <c r="Q442" s="1"/>
      <c r="R442" s="1"/>
      <c r="S442" s="9"/>
      <c r="T442" s="9"/>
    </row>
    <row r="443" spans="3:20" ht="13.5" x14ac:dyDescent="0.3">
      <c r="C443" s="10"/>
      <c r="Q443" s="1"/>
      <c r="R443" s="1"/>
      <c r="S443" s="9"/>
      <c r="T443" s="9"/>
    </row>
    <row r="444" spans="3:20" ht="13.5" x14ac:dyDescent="0.3">
      <c r="C444" s="10"/>
      <c r="Q444" s="1"/>
      <c r="R444" s="1"/>
      <c r="S444" s="9"/>
      <c r="T444" s="9"/>
    </row>
    <row r="445" spans="3:20" ht="13.5" x14ac:dyDescent="0.3">
      <c r="C445" s="10"/>
      <c r="Q445" s="1"/>
      <c r="R445" s="1"/>
      <c r="S445" s="9"/>
      <c r="T445" s="9"/>
    </row>
    <row r="446" spans="3:20" ht="13.5" x14ac:dyDescent="0.3">
      <c r="C446" s="10"/>
      <c r="Q446" s="1"/>
      <c r="R446" s="1"/>
      <c r="S446" s="9"/>
      <c r="T446" s="9"/>
    </row>
    <row r="447" spans="3:20" ht="13.5" x14ac:dyDescent="0.3">
      <c r="C447" s="10"/>
      <c r="Q447" s="1"/>
      <c r="R447" s="1"/>
      <c r="S447" s="9"/>
      <c r="T447" s="9"/>
    </row>
    <row r="448" spans="3:20" ht="13.5" x14ac:dyDescent="0.3">
      <c r="C448" s="10"/>
      <c r="Q448" s="1"/>
      <c r="R448" s="1"/>
      <c r="S448" s="9"/>
      <c r="T448" s="9"/>
    </row>
    <row r="449" spans="3:20" ht="13.5" x14ac:dyDescent="0.3">
      <c r="C449" s="10"/>
      <c r="Q449" s="1"/>
      <c r="R449" s="1"/>
      <c r="S449" s="9"/>
      <c r="T449" s="9"/>
    </row>
    <row r="450" spans="3:20" ht="13.5" x14ac:dyDescent="0.3">
      <c r="C450" s="10"/>
      <c r="Q450" s="1"/>
      <c r="R450" s="1"/>
      <c r="S450" s="9"/>
      <c r="T450" s="9"/>
    </row>
    <row r="451" spans="3:20" ht="13.5" x14ac:dyDescent="0.3">
      <c r="C451" s="10"/>
      <c r="Q451" s="1"/>
      <c r="R451" s="1"/>
      <c r="S451" s="9"/>
      <c r="T451" s="9"/>
    </row>
    <row r="452" spans="3:20" ht="13.5" x14ac:dyDescent="0.3">
      <c r="C452" s="10"/>
      <c r="Q452" s="1"/>
      <c r="R452" s="1"/>
      <c r="S452" s="9"/>
      <c r="T452" s="9"/>
    </row>
    <row r="453" spans="3:20" ht="13.5" x14ac:dyDescent="0.3">
      <c r="C453" s="10"/>
      <c r="Q453" s="1"/>
      <c r="R453" s="1"/>
      <c r="S453" s="9"/>
      <c r="T453" s="9"/>
    </row>
    <row r="454" spans="3:20" ht="13.5" x14ac:dyDescent="0.3">
      <c r="C454" s="10"/>
      <c r="Q454" s="1"/>
      <c r="R454" s="1"/>
      <c r="S454" s="9"/>
      <c r="T454" s="9"/>
    </row>
    <row r="455" spans="3:20" ht="13.5" x14ac:dyDescent="0.3">
      <c r="C455" s="10"/>
      <c r="Q455" s="1"/>
      <c r="R455" s="1"/>
      <c r="S455" s="9"/>
      <c r="T455" s="9"/>
    </row>
    <row r="456" spans="3:20" ht="13.5" x14ac:dyDescent="0.3">
      <c r="C456" s="10"/>
      <c r="Q456" s="1"/>
      <c r="R456" s="1"/>
      <c r="S456" s="9"/>
      <c r="T456" s="9"/>
    </row>
    <row r="457" spans="3:20" ht="13.5" x14ac:dyDescent="0.3">
      <c r="C457" s="10"/>
      <c r="Q457" s="1"/>
      <c r="R457" s="1"/>
      <c r="S457" s="9"/>
      <c r="T457" s="9"/>
    </row>
    <row r="458" spans="3:20" ht="13.5" x14ac:dyDescent="0.3">
      <c r="C458" s="10"/>
      <c r="Q458" s="1"/>
      <c r="R458" s="1"/>
      <c r="S458" s="9"/>
      <c r="T458" s="9"/>
    </row>
    <row r="459" spans="3:20" ht="13.5" x14ac:dyDescent="0.3">
      <c r="C459" s="10"/>
      <c r="Q459" s="1"/>
      <c r="R459" s="1"/>
      <c r="S459" s="9"/>
      <c r="T459" s="9"/>
    </row>
    <row r="460" spans="3:20" ht="13.5" x14ac:dyDescent="0.3">
      <c r="C460" s="10"/>
      <c r="Q460" s="1"/>
      <c r="R460" s="1"/>
      <c r="S460" s="9"/>
      <c r="T460" s="9"/>
    </row>
    <row r="461" spans="3:20" ht="13.5" x14ac:dyDescent="0.3">
      <c r="C461" s="10"/>
      <c r="Q461" s="1"/>
      <c r="R461" s="1"/>
      <c r="S461" s="9"/>
      <c r="T461" s="9"/>
    </row>
    <row r="462" spans="3:20" ht="13.5" x14ac:dyDescent="0.3">
      <c r="C462" s="10"/>
      <c r="Q462" s="1"/>
      <c r="R462" s="1"/>
      <c r="S462" s="9"/>
      <c r="T462" s="9"/>
    </row>
    <row r="463" spans="3:20" ht="13.5" x14ac:dyDescent="0.3">
      <c r="C463" s="10"/>
      <c r="Q463" s="1"/>
      <c r="R463" s="1"/>
      <c r="S463" s="9"/>
      <c r="T463" s="9"/>
    </row>
    <row r="464" spans="3:20" ht="13.5" x14ac:dyDescent="0.3">
      <c r="C464" s="10"/>
      <c r="Q464" s="1"/>
      <c r="R464" s="1"/>
      <c r="S464" s="9"/>
      <c r="T464" s="9"/>
    </row>
    <row r="465" spans="3:20" ht="13.5" x14ac:dyDescent="0.3">
      <c r="C465" s="10"/>
      <c r="Q465" s="1"/>
      <c r="R465" s="1"/>
      <c r="S465" s="9"/>
      <c r="T465" s="9"/>
    </row>
    <row r="466" spans="3:20" ht="13.5" x14ac:dyDescent="0.3">
      <c r="C466" s="10"/>
      <c r="Q466" s="1"/>
      <c r="R466" s="1"/>
      <c r="S466" s="9"/>
      <c r="T466" s="9"/>
    </row>
    <row r="467" spans="3:20" ht="13.5" x14ac:dyDescent="0.3">
      <c r="C467" s="10"/>
      <c r="Q467" s="1"/>
      <c r="R467" s="1"/>
      <c r="S467" s="9"/>
      <c r="T467" s="9"/>
    </row>
    <row r="468" spans="3:20" ht="13.5" x14ac:dyDescent="0.3">
      <c r="C468" s="10"/>
      <c r="Q468" s="1"/>
      <c r="R468" s="1"/>
      <c r="S468" s="9"/>
      <c r="T468" s="9"/>
    </row>
    <row r="469" spans="3:20" ht="13.5" x14ac:dyDescent="0.3">
      <c r="C469" s="10"/>
      <c r="Q469" s="1"/>
      <c r="R469" s="1"/>
      <c r="S469" s="9"/>
      <c r="T469" s="9"/>
    </row>
    <row r="470" spans="3:20" ht="13.5" x14ac:dyDescent="0.3">
      <c r="C470" s="10"/>
      <c r="Q470" s="1"/>
      <c r="R470" s="1"/>
      <c r="S470" s="9"/>
      <c r="T470" s="9"/>
    </row>
    <row r="471" spans="3:20" ht="13.5" x14ac:dyDescent="0.3">
      <c r="C471" s="10"/>
      <c r="Q471" s="1"/>
      <c r="R471" s="1"/>
      <c r="S471" s="9"/>
      <c r="T471" s="9"/>
    </row>
    <row r="472" spans="3:20" ht="13.5" x14ac:dyDescent="0.3">
      <c r="C472" s="10"/>
      <c r="Q472" s="1"/>
      <c r="R472" s="1"/>
      <c r="S472" s="9"/>
      <c r="T472" s="9"/>
    </row>
    <row r="473" spans="3:20" ht="13.5" x14ac:dyDescent="0.3">
      <c r="C473" s="10"/>
      <c r="Q473" s="1"/>
      <c r="R473" s="1"/>
      <c r="S473" s="9"/>
      <c r="T473" s="9"/>
    </row>
    <row r="474" spans="3:20" ht="13.5" x14ac:dyDescent="0.3">
      <c r="C474" s="10"/>
      <c r="Q474" s="1"/>
      <c r="R474" s="1"/>
      <c r="S474" s="9"/>
      <c r="T474" s="9"/>
    </row>
    <row r="475" spans="3:20" ht="13.5" x14ac:dyDescent="0.3">
      <c r="C475" s="10"/>
      <c r="Q475" s="1"/>
      <c r="R475" s="1"/>
      <c r="S475" s="9"/>
      <c r="T475" s="9"/>
    </row>
    <row r="476" spans="3:20" ht="13.5" x14ac:dyDescent="0.3">
      <c r="C476" s="10"/>
      <c r="Q476" s="1"/>
      <c r="R476" s="1"/>
      <c r="S476" s="9"/>
      <c r="T476" s="9"/>
    </row>
    <row r="477" spans="3:20" ht="13.5" x14ac:dyDescent="0.3">
      <c r="C477" s="10"/>
      <c r="Q477" s="1"/>
      <c r="R477" s="1"/>
      <c r="S477" s="9"/>
      <c r="T477" s="9"/>
    </row>
    <row r="478" spans="3:20" ht="13.5" x14ac:dyDescent="0.3">
      <c r="C478" s="10"/>
      <c r="Q478" s="1"/>
      <c r="R478" s="1"/>
      <c r="S478" s="9"/>
      <c r="T478" s="9"/>
    </row>
    <row r="479" spans="3:20" ht="13.5" x14ac:dyDescent="0.3">
      <c r="C479" s="10"/>
      <c r="Q479" s="1"/>
      <c r="R479" s="1"/>
      <c r="S479" s="9"/>
      <c r="T479" s="9"/>
    </row>
    <row r="480" spans="3:20" ht="13.5" x14ac:dyDescent="0.3">
      <c r="C480" s="10"/>
      <c r="Q480" s="1"/>
      <c r="R480" s="1"/>
      <c r="S480" s="9"/>
      <c r="T480" s="9"/>
    </row>
    <row r="481" spans="3:20" ht="13.5" x14ac:dyDescent="0.3">
      <c r="C481" s="10"/>
      <c r="Q481" s="1"/>
      <c r="R481" s="1"/>
      <c r="S481" s="9"/>
      <c r="T481" s="9"/>
    </row>
    <row r="482" spans="3:20" ht="13.5" x14ac:dyDescent="0.3">
      <c r="C482" s="10"/>
      <c r="Q482" s="1"/>
      <c r="R482" s="1"/>
      <c r="S482" s="9"/>
      <c r="T482" s="9"/>
    </row>
    <row r="483" spans="3:20" ht="13.5" x14ac:dyDescent="0.3">
      <c r="C483" s="10"/>
      <c r="Q483" s="1"/>
      <c r="R483" s="1"/>
      <c r="S483" s="9"/>
      <c r="T483" s="9"/>
    </row>
    <row r="484" spans="3:20" ht="13.5" x14ac:dyDescent="0.3">
      <c r="C484" s="10"/>
      <c r="Q484" s="1"/>
      <c r="R484" s="1"/>
      <c r="S484" s="9"/>
      <c r="T484" s="9"/>
    </row>
    <row r="485" spans="3:20" ht="13.5" x14ac:dyDescent="0.3">
      <c r="C485" s="11"/>
      <c r="Q485" s="1"/>
      <c r="R485" s="1"/>
      <c r="S485" s="9"/>
      <c r="T485" s="9"/>
    </row>
    <row r="486" spans="3:20" ht="13.5" x14ac:dyDescent="0.3">
      <c r="C486" s="12"/>
      <c r="Q486" s="1"/>
      <c r="R486" s="1"/>
      <c r="S486" s="9"/>
      <c r="T486" s="9"/>
    </row>
    <row r="487" spans="3:20" ht="13.5" x14ac:dyDescent="0.3">
      <c r="C487" s="10"/>
      <c r="Q487" s="1"/>
      <c r="R487" s="1"/>
      <c r="S487" s="9"/>
      <c r="T487" s="9"/>
    </row>
    <row r="488" spans="3:20" ht="13.5" x14ac:dyDescent="0.3">
      <c r="C488" s="10"/>
      <c r="Q488" s="1"/>
      <c r="R488" s="1"/>
      <c r="S488" s="9"/>
      <c r="T488" s="9"/>
    </row>
    <row r="489" spans="3:20" ht="13.5" x14ac:dyDescent="0.3">
      <c r="C489" s="10"/>
      <c r="Q489" s="1"/>
      <c r="R489" s="1"/>
      <c r="S489" s="9"/>
      <c r="T489" s="9"/>
    </row>
    <row r="490" spans="3:20" ht="13.5" x14ac:dyDescent="0.3">
      <c r="C490" s="10"/>
      <c r="Q490" s="1"/>
      <c r="R490" s="1"/>
      <c r="S490" s="9"/>
      <c r="T490" s="9"/>
    </row>
    <row r="491" spans="3:20" ht="13.5" x14ac:dyDescent="0.3">
      <c r="C491" s="10"/>
      <c r="Q491" s="1"/>
      <c r="R491" s="1"/>
      <c r="S491" s="9"/>
      <c r="T491" s="9"/>
    </row>
    <row r="492" spans="3:20" ht="13.5" x14ac:dyDescent="0.3">
      <c r="C492" s="10"/>
      <c r="Q492" s="1"/>
      <c r="R492" s="1"/>
      <c r="S492" s="9"/>
      <c r="T492" s="9"/>
    </row>
    <row r="493" spans="3:20" ht="13.5" x14ac:dyDescent="0.3">
      <c r="C493" s="10"/>
      <c r="Q493" s="1"/>
      <c r="R493" s="1"/>
      <c r="S493" s="9"/>
      <c r="T493" s="9"/>
    </row>
    <row r="494" spans="3:20" ht="13.5" x14ac:dyDescent="0.3">
      <c r="C494" s="11"/>
      <c r="Q494" s="1"/>
      <c r="R494" s="1"/>
      <c r="S494" s="9"/>
      <c r="T494" s="9"/>
    </row>
    <row r="495" spans="3:20" ht="13.5" x14ac:dyDescent="0.3">
      <c r="C495" s="12"/>
      <c r="Q495" s="1"/>
      <c r="R495" s="1"/>
      <c r="S495" s="9"/>
      <c r="T495" s="9"/>
    </row>
    <row r="496" spans="3:20" ht="13.5" x14ac:dyDescent="0.3">
      <c r="C496" s="10"/>
      <c r="Q496" s="1"/>
      <c r="R496" s="1"/>
      <c r="S496" s="9"/>
      <c r="T496" s="9"/>
    </row>
    <row r="497" spans="3:20" ht="13.5" x14ac:dyDescent="0.3">
      <c r="C497" s="10"/>
      <c r="Q497" s="1"/>
      <c r="R497" s="1"/>
      <c r="S497" s="9"/>
      <c r="T497" s="9"/>
    </row>
    <row r="498" spans="3:20" ht="13.5" x14ac:dyDescent="0.3">
      <c r="C498" s="10"/>
      <c r="Q498" s="1"/>
      <c r="R498" s="1"/>
      <c r="S498" s="9"/>
      <c r="T498" s="9"/>
    </row>
    <row r="499" spans="3:20" ht="13.5" x14ac:dyDescent="0.3">
      <c r="C499" s="10"/>
      <c r="Q499" s="1"/>
      <c r="R499" s="1"/>
      <c r="S499" s="9"/>
      <c r="T499" s="9"/>
    </row>
    <row r="500" spans="3:20" ht="13.5" x14ac:dyDescent="0.3">
      <c r="C500" s="10"/>
      <c r="Q500" s="1"/>
      <c r="R500" s="1"/>
      <c r="S500" s="9"/>
      <c r="T500" s="9"/>
    </row>
    <row r="501" spans="3:20" ht="13.5" x14ac:dyDescent="0.3">
      <c r="C501" s="10"/>
      <c r="Q501" s="1"/>
      <c r="R501" s="1"/>
      <c r="S501" s="9"/>
      <c r="T501" s="9"/>
    </row>
    <row r="502" spans="3:20" ht="13.5" x14ac:dyDescent="0.3">
      <c r="C502" s="10"/>
      <c r="Q502" s="1"/>
      <c r="R502" s="1"/>
      <c r="S502" s="9"/>
      <c r="T502" s="9"/>
    </row>
    <row r="503" spans="3:20" ht="13.5" x14ac:dyDescent="0.3">
      <c r="C503" s="10"/>
      <c r="Q503" s="1"/>
      <c r="R503" s="1"/>
      <c r="S503" s="9"/>
      <c r="T503" s="9"/>
    </row>
    <row r="504" spans="3:20" ht="13.5" x14ac:dyDescent="0.3">
      <c r="C504" s="10"/>
      <c r="Q504" s="1"/>
      <c r="R504" s="1"/>
      <c r="S504" s="9"/>
      <c r="T504" s="9"/>
    </row>
    <row r="505" spans="3:20" ht="13.5" x14ac:dyDescent="0.3">
      <c r="C505" s="10"/>
      <c r="Q505" s="1"/>
      <c r="R505" s="1"/>
      <c r="S505" s="9"/>
      <c r="T505" s="9"/>
    </row>
    <row r="506" spans="3:20" ht="13.5" x14ac:dyDescent="0.3">
      <c r="C506" s="10"/>
      <c r="Q506" s="1"/>
      <c r="R506" s="1"/>
      <c r="S506" s="9"/>
      <c r="T506" s="9"/>
    </row>
    <row r="507" spans="3:20" ht="13.5" x14ac:dyDescent="0.3">
      <c r="C507" s="10"/>
      <c r="Q507" s="1"/>
      <c r="R507" s="1"/>
      <c r="S507" s="9"/>
      <c r="T507" s="9"/>
    </row>
    <row r="508" spans="3:20" ht="13.5" x14ac:dyDescent="0.3">
      <c r="C508" s="10"/>
      <c r="Q508" s="1"/>
      <c r="R508" s="1"/>
      <c r="S508" s="9"/>
      <c r="T508" s="9"/>
    </row>
    <row r="509" spans="3:20" ht="13.5" x14ac:dyDescent="0.3">
      <c r="C509" s="10"/>
      <c r="Q509" s="1"/>
      <c r="R509" s="1"/>
      <c r="S509" s="9"/>
      <c r="T509" s="9"/>
    </row>
    <row r="510" spans="3:20" ht="13.5" x14ac:dyDescent="0.3">
      <c r="C510" s="10"/>
      <c r="Q510" s="1"/>
      <c r="R510" s="1"/>
      <c r="S510" s="9"/>
      <c r="T510" s="9"/>
    </row>
    <row r="511" spans="3:20" ht="13.5" x14ac:dyDescent="0.3">
      <c r="C511" s="10"/>
      <c r="Q511" s="1"/>
      <c r="R511" s="1"/>
      <c r="S511" s="9"/>
      <c r="T511" s="9"/>
    </row>
    <row r="512" spans="3:20" ht="13.5" x14ac:dyDescent="0.3">
      <c r="C512" s="11"/>
      <c r="Q512" s="1"/>
      <c r="R512" s="1"/>
      <c r="S512" s="9"/>
      <c r="T512" s="9"/>
    </row>
    <row r="513" spans="3:20" ht="13.5" x14ac:dyDescent="0.3">
      <c r="C513" s="12"/>
      <c r="Q513" s="1"/>
      <c r="R513" s="1"/>
      <c r="S513" s="9"/>
      <c r="T513" s="9"/>
    </row>
    <row r="514" spans="3:20" ht="13.5" x14ac:dyDescent="0.3">
      <c r="C514" s="10"/>
      <c r="Q514" s="1"/>
      <c r="R514" s="1"/>
      <c r="S514" s="9"/>
      <c r="T514" s="9"/>
    </row>
    <row r="515" spans="3:20" ht="13.5" x14ac:dyDescent="0.3">
      <c r="C515" s="10"/>
      <c r="Q515" s="1"/>
      <c r="R515" s="1"/>
      <c r="S515" s="9"/>
      <c r="T515" s="9"/>
    </row>
    <row r="516" spans="3:20" ht="13.5" x14ac:dyDescent="0.3">
      <c r="C516" s="10"/>
      <c r="Q516" s="1"/>
      <c r="R516" s="1"/>
      <c r="S516" s="9"/>
      <c r="T516" s="9"/>
    </row>
    <row r="517" spans="3:20" ht="13.5" x14ac:dyDescent="0.3">
      <c r="C517" s="10"/>
      <c r="Q517" s="1"/>
      <c r="R517" s="1"/>
      <c r="S517" s="9"/>
      <c r="T517" s="9"/>
    </row>
    <row r="518" spans="3:20" ht="13.5" x14ac:dyDescent="0.3">
      <c r="C518" s="10"/>
      <c r="Q518" s="1"/>
      <c r="R518" s="1"/>
      <c r="S518" s="9"/>
      <c r="T518" s="9"/>
    </row>
    <row r="519" spans="3:20" ht="13.5" x14ac:dyDescent="0.3">
      <c r="C519" s="10"/>
      <c r="Q519" s="1"/>
      <c r="R519" s="1"/>
      <c r="S519" s="9"/>
      <c r="T519" s="9"/>
    </row>
    <row r="520" spans="3:20" ht="13.5" x14ac:dyDescent="0.3">
      <c r="C520" s="10"/>
      <c r="Q520" s="1"/>
      <c r="R520" s="1"/>
      <c r="S520" s="9"/>
      <c r="T520" s="9"/>
    </row>
    <row r="521" spans="3:20" ht="13.5" x14ac:dyDescent="0.3">
      <c r="C521" s="10"/>
      <c r="Q521" s="1"/>
      <c r="R521" s="1"/>
      <c r="S521" s="9"/>
      <c r="T521" s="9"/>
    </row>
    <row r="522" spans="3:20" ht="13.5" x14ac:dyDescent="0.3">
      <c r="C522" s="10"/>
      <c r="Q522" s="1"/>
      <c r="R522" s="1"/>
      <c r="S522" s="9"/>
      <c r="T522" s="9"/>
    </row>
    <row r="523" spans="3:20" ht="13.5" x14ac:dyDescent="0.3">
      <c r="C523" s="10"/>
      <c r="Q523" s="1"/>
      <c r="R523" s="1"/>
      <c r="S523" s="9"/>
      <c r="T523" s="9"/>
    </row>
    <row r="524" spans="3:20" ht="13.5" x14ac:dyDescent="0.3">
      <c r="C524" s="10"/>
      <c r="Q524" s="1"/>
      <c r="R524" s="1"/>
      <c r="S524" s="9"/>
      <c r="T524" s="9"/>
    </row>
    <row r="525" spans="3:20" ht="13.5" x14ac:dyDescent="0.3">
      <c r="C525" s="10"/>
      <c r="Q525" s="1"/>
      <c r="R525" s="1"/>
      <c r="S525" s="9"/>
      <c r="T525" s="9"/>
    </row>
    <row r="526" spans="3:20" ht="13.5" x14ac:dyDescent="0.3">
      <c r="C526" s="10"/>
      <c r="Q526" s="1"/>
      <c r="R526" s="1"/>
      <c r="S526" s="9"/>
      <c r="T526" s="9"/>
    </row>
    <row r="527" spans="3:20" ht="13.5" x14ac:dyDescent="0.3">
      <c r="C527" s="10"/>
      <c r="Q527" s="1"/>
      <c r="R527" s="1"/>
      <c r="S527" s="9"/>
      <c r="T527" s="9"/>
    </row>
    <row r="528" spans="3:20" ht="13.5" x14ac:dyDescent="0.3">
      <c r="C528" s="11"/>
      <c r="Q528" s="1"/>
      <c r="R528" s="1"/>
      <c r="S528" s="9"/>
      <c r="T528" s="9"/>
    </row>
    <row r="529" spans="3:20" ht="13.5" x14ac:dyDescent="0.3">
      <c r="C529" s="12"/>
      <c r="Q529" s="1"/>
      <c r="R529" s="1"/>
      <c r="S529" s="9"/>
      <c r="T529" s="9"/>
    </row>
    <row r="530" spans="3:20" ht="13.5" x14ac:dyDescent="0.3">
      <c r="C530" s="10"/>
      <c r="Q530" s="1"/>
      <c r="R530" s="1"/>
      <c r="S530" s="9"/>
      <c r="T530" s="9"/>
    </row>
    <row r="531" spans="3:20" ht="13.5" x14ac:dyDescent="0.3">
      <c r="C531" s="10"/>
      <c r="Q531" s="1"/>
      <c r="R531" s="1"/>
      <c r="S531" s="9"/>
      <c r="T531" s="9"/>
    </row>
    <row r="532" spans="3:20" ht="13.5" x14ac:dyDescent="0.3">
      <c r="C532" s="10"/>
      <c r="Q532" s="1"/>
      <c r="R532" s="1"/>
      <c r="S532" s="9"/>
      <c r="T532" s="9"/>
    </row>
    <row r="533" spans="3:20" ht="13.5" x14ac:dyDescent="0.3">
      <c r="C533" s="10"/>
      <c r="Q533" s="1"/>
      <c r="R533" s="1"/>
      <c r="S533" s="9"/>
      <c r="T533" s="9"/>
    </row>
    <row r="534" spans="3:20" ht="13.5" x14ac:dyDescent="0.3">
      <c r="C534" s="10"/>
      <c r="Q534" s="1"/>
      <c r="R534" s="1"/>
      <c r="S534" s="9"/>
      <c r="T534" s="9"/>
    </row>
    <row r="535" spans="3:20" ht="13.5" x14ac:dyDescent="0.3">
      <c r="C535" s="10"/>
      <c r="Q535" s="1"/>
      <c r="R535" s="1"/>
      <c r="S535" s="9"/>
      <c r="T535" s="9"/>
    </row>
    <row r="536" spans="3:20" ht="13.5" x14ac:dyDescent="0.3">
      <c r="C536" s="10"/>
      <c r="Q536" s="1"/>
      <c r="R536" s="1"/>
      <c r="S536" s="9"/>
      <c r="T536" s="9"/>
    </row>
    <row r="537" spans="3:20" ht="13.5" x14ac:dyDescent="0.3">
      <c r="C537" s="11"/>
      <c r="Q537" s="1"/>
      <c r="R537" s="1"/>
      <c r="S537" s="9"/>
      <c r="T537" s="9"/>
    </row>
    <row r="538" spans="3:20" ht="13.5" x14ac:dyDescent="0.3">
      <c r="C538" s="12"/>
      <c r="Q538" s="1"/>
      <c r="R538" s="1"/>
      <c r="S538" s="9"/>
      <c r="T538" s="9"/>
    </row>
    <row r="539" spans="3:20" ht="13.5" x14ac:dyDescent="0.3">
      <c r="C539" s="10"/>
      <c r="Q539" s="1"/>
      <c r="R539" s="1"/>
      <c r="S539" s="9"/>
      <c r="T539" s="9"/>
    </row>
    <row r="540" spans="3:20" ht="13.5" x14ac:dyDescent="0.3">
      <c r="C540" s="10"/>
      <c r="Q540" s="1"/>
      <c r="R540" s="1"/>
      <c r="S540" s="9"/>
      <c r="T540" s="9"/>
    </row>
    <row r="541" spans="3:20" ht="13.5" x14ac:dyDescent="0.3">
      <c r="C541" s="10"/>
      <c r="Q541" s="1"/>
      <c r="R541" s="1"/>
      <c r="S541" s="9"/>
      <c r="T541" s="9"/>
    </row>
    <row r="542" spans="3:20" ht="13.5" x14ac:dyDescent="0.3">
      <c r="C542" s="10"/>
      <c r="Q542" s="1"/>
      <c r="R542" s="1"/>
      <c r="S542" s="9"/>
      <c r="T542" s="9"/>
    </row>
    <row r="543" spans="3:20" ht="13.5" x14ac:dyDescent="0.3">
      <c r="C543" s="10"/>
      <c r="Q543" s="1"/>
      <c r="R543" s="1"/>
      <c r="S543" s="9"/>
      <c r="T543" s="9"/>
    </row>
    <row r="544" spans="3:20" ht="13.5" x14ac:dyDescent="0.3">
      <c r="C544" s="10"/>
      <c r="Q544" s="1"/>
      <c r="R544" s="1"/>
      <c r="S544" s="9"/>
      <c r="T544" s="9"/>
    </row>
    <row r="545" spans="3:20" ht="13.5" x14ac:dyDescent="0.3">
      <c r="C545" s="10"/>
      <c r="Q545" s="1"/>
      <c r="R545" s="1"/>
      <c r="S545" s="9"/>
      <c r="T545" s="9"/>
    </row>
    <row r="546" spans="3:20" ht="13.5" x14ac:dyDescent="0.3">
      <c r="C546" s="10"/>
      <c r="Q546" s="1"/>
      <c r="R546" s="1"/>
      <c r="S546" s="9"/>
      <c r="T546" s="9"/>
    </row>
    <row r="547" spans="3:20" ht="13.5" x14ac:dyDescent="0.3">
      <c r="C547" s="10"/>
      <c r="Q547" s="1"/>
      <c r="R547" s="1"/>
      <c r="S547" s="9"/>
      <c r="T547" s="9"/>
    </row>
    <row r="548" spans="3:20" ht="13.5" x14ac:dyDescent="0.3">
      <c r="C548" s="10"/>
      <c r="Q548" s="1"/>
      <c r="R548" s="1"/>
      <c r="S548" s="9"/>
      <c r="T548" s="9"/>
    </row>
    <row r="549" spans="3:20" ht="13.5" x14ac:dyDescent="0.3">
      <c r="C549" s="10"/>
      <c r="Q549" s="1"/>
      <c r="R549" s="1"/>
      <c r="S549" s="9"/>
      <c r="T549" s="9"/>
    </row>
    <row r="550" spans="3:20" ht="13.5" x14ac:dyDescent="0.3">
      <c r="C550" s="10"/>
      <c r="Q550" s="1"/>
      <c r="R550" s="1"/>
      <c r="S550" s="9"/>
      <c r="T550" s="9"/>
    </row>
    <row r="551" spans="3:20" ht="13.5" x14ac:dyDescent="0.3">
      <c r="C551" s="10"/>
      <c r="Q551" s="1"/>
      <c r="R551" s="1"/>
      <c r="S551" s="9"/>
      <c r="T551" s="9"/>
    </row>
    <row r="552" spans="3:20" ht="13.5" x14ac:dyDescent="0.3">
      <c r="C552" s="10"/>
      <c r="Q552" s="1"/>
      <c r="R552" s="1"/>
      <c r="S552" s="9"/>
      <c r="T552" s="9"/>
    </row>
    <row r="553" spans="3:20" ht="13.5" x14ac:dyDescent="0.3">
      <c r="C553" s="10"/>
      <c r="Q553" s="1"/>
      <c r="R553" s="1"/>
      <c r="S553" s="9"/>
      <c r="T553" s="9"/>
    </row>
    <row r="554" spans="3:20" ht="13.5" x14ac:dyDescent="0.3">
      <c r="C554" s="10"/>
      <c r="Q554" s="1"/>
      <c r="R554" s="1"/>
      <c r="S554" s="9"/>
      <c r="T554" s="9"/>
    </row>
    <row r="555" spans="3:20" ht="13.5" x14ac:dyDescent="0.3">
      <c r="C555" s="10"/>
      <c r="Q555" s="1"/>
      <c r="R555" s="1"/>
      <c r="S555" s="9"/>
      <c r="T555" s="9"/>
    </row>
    <row r="556" spans="3:20" ht="13.5" x14ac:dyDescent="0.3">
      <c r="C556" s="10"/>
      <c r="Q556" s="1"/>
      <c r="R556" s="1"/>
      <c r="S556" s="9"/>
      <c r="T556" s="9"/>
    </row>
    <row r="557" spans="3:20" ht="13.5" x14ac:dyDescent="0.3">
      <c r="C557" s="10"/>
      <c r="Q557" s="1"/>
      <c r="R557" s="1"/>
      <c r="S557" s="9"/>
      <c r="T557" s="9"/>
    </row>
    <row r="558" spans="3:20" ht="13.5" x14ac:dyDescent="0.3">
      <c r="C558" s="10"/>
      <c r="Q558" s="1"/>
      <c r="R558" s="1"/>
      <c r="S558" s="9"/>
      <c r="T558" s="9"/>
    </row>
    <row r="559" spans="3:20" ht="13.5" x14ac:dyDescent="0.3">
      <c r="C559" s="10"/>
      <c r="Q559" s="1"/>
      <c r="R559" s="1"/>
      <c r="S559" s="9"/>
      <c r="T559" s="9"/>
    </row>
    <row r="560" spans="3:20" ht="13.5" x14ac:dyDescent="0.3">
      <c r="C560" s="10"/>
      <c r="Q560" s="1"/>
      <c r="R560" s="1"/>
      <c r="S560" s="9"/>
      <c r="T560" s="9"/>
    </row>
    <row r="561" spans="3:20" ht="13.5" x14ac:dyDescent="0.3">
      <c r="C561" s="10"/>
      <c r="Q561" s="1"/>
      <c r="R561" s="1"/>
      <c r="S561" s="9"/>
      <c r="T561" s="9"/>
    </row>
    <row r="562" spans="3:20" ht="13.5" x14ac:dyDescent="0.3">
      <c r="C562" s="10"/>
      <c r="Q562" s="1"/>
      <c r="R562" s="1"/>
      <c r="S562" s="9"/>
      <c r="T562" s="9"/>
    </row>
    <row r="563" spans="3:20" ht="13.5" x14ac:dyDescent="0.3">
      <c r="C563" s="10"/>
      <c r="Q563" s="1"/>
      <c r="R563" s="1"/>
      <c r="S563" s="9"/>
      <c r="T563" s="9"/>
    </row>
    <row r="564" spans="3:20" ht="13.5" x14ac:dyDescent="0.3">
      <c r="C564" s="10"/>
      <c r="Q564" s="1"/>
      <c r="R564" s="1"/>
      <c r="S564" s="9"/>
      <c r="T564" s="9"/>
    </row>
    <row r="565" spans="3:20" ht="13.5" x14ac:dyDescent="0.3">
      <c r="C565" s="10"/>
      <c r="Q565" s="1"/>
      <c r="R565" s="1"/>
      <c r="S565" s="9"/>
      <c r="T565" s="9"/>
    </row>
    <row r="566" spans="3:20" ht="13.5" x14ac:dyDescent="0.3">
      <c r="C566" s="10"/>
      <c r="Q566" s="1"/>
      <c r="R566" s="1"/>
      <c r="S566" s="9"/>
      <c r="T566" s="9"/>
    </row>
    <row r="567" spans="3:20" ht="13.5" x14ac:dyDescent="0.3">
      <c r="C567" s="10"/>
      <c r="Q567" s="1"/>
      <c r="R567" s="1"/>
      <c r="S567" s="9"/>
      <c r="T567" s="9"/>
    </row>
    <row r="568" spans="3:20" ht="13.5" x14ac:dyDescent="0.3">
      <c r="C568" s="10"/>
      <c r="Q568" s="1"/>
      <c r="R568" s="1"/>
      <c r="S568" s="9"/>
      <c r="T568" s="9"/>
    </row>
    <row r="569" spans="3:20" ht="13.5" x14ac:dyDescent="0.3">
      <c r="C569" s="10"/>
      <c r="Q569" s="1"/>
      <c r="R569" s="1"/>
      <c r="S569" s="9"/>
      <c r="T569" s="9"/>
    </row>
    <row r="570" spans="3:20" ht="13.5" x14ac:dyDescent="0.3">
      <c r="C570" s="10"/>
      <c r="Q570" s="1"/>
      <c r="R570" s="1"/>
      <c r="S570" s="9"/>
      <c r="T570" s="9"/>
    </row>
    <row r="571" spans="3:20" ht="13.5" x14ac:dyDescent="0.3">
      <c r="C571" s="10"/>
      <c r="Q571" s="1"/>
      <c r="R571" s="1"/>
      <c r="S571" s="9"/>
      <c r="T571" s="9"/>
    </row>
    <row r="572" spans="3:20" ht="13.5" x14ac:dyDescent="0.3">
      <c r="C572" s="10"/>
      <c r="Q572" s="1"/>
      <c r="R572" s="1"/>
      <c r="S572" s="9"/>
      <c r="T572" s="9"/>
    </row>
    <row r="573" spans="3:20" ht="13.5" x14ac:dyDescent="0.3">
      <c r="C573" s="10"/>
      <c r="Q573" s="1"/>
      <c r="R573" s="1"/>
      <c r="S573" s="9"/>
      <c r="T573" s="9"/>
    </row>
    <row r="574" spans="3:20" ht="13.5" x14ac:dyDescent="0.3">
      <c r="C574" s="10"/>
      <c r="Q574" s="1"/>
      <c r="R574" s="1"/>
      <c r="S574" s="9"/>
      <c r="T574" s="9"/>
    </row>
    <row r="575" spans="3:20" ht="13.5" x14ac:dyDescent="0.3">
      <c r="C575" s="10"/>
      <c r="Q575" s="1"/>
      <c r="R575" s="1"/>
      <c r="S575" s="9"/>
      <c r="T575" s="9"/>
    </row>
    <row r="576" spans="3:20" ht="13.5" x14ac:dyDescent="0.3">
      <c r="C576" s="10"/>
      <c r="Q576" s="1"/>
      <c r="R576" s="1"/>
      <c r="S576" s="9"/>
      <c r="T576" s="9"/>
    </row>
    <row r="577" spans="3:20" ht="13.5" x14ac:dyDescent="0.3">
      <c r="C577" s="10"/>
      <c r="Q577" s="1"/>
      <c r="R577" s="1"/>
      <c r="S577" s="9"/>
      <c r="T577" s="9"/>
    </row>
    <row r="578" spans="3:20" ht="13.5" x14ac:dyDescent="0.3">
      <c r="C578" s="10"/>
      <c r="Q578" s="1"/>
      <c r="R578" s="1"/>
      <c r="S578" s="9"/>
      <c r="T578" s="9"/>
    </row>
    <row r="579" spans="3:20" ht="13.5" x14ac:dyDescent="0.3">
      <c r="C579" s="10"/>
      <c r="Q579" s="1"/>
      <c r="R579" s="1"/>
      <c r="S579" s="9"/>
      <c r="T579" s="9"/>
    </row>
    <row r="580" spans="3:20" ht="13.5" x14ac:dyDescent="0.3">
      <c r="C580" s="10"/>
      <c r="Q580" s="1"/>
      <c r="R580" s="1"/>
      <c r="S580" s="9"/>
      <c r="T580" s="9"/>
    </row>
    <row r="581" spans="3:20" ht="13.5" x14ac:dyDescent="0.3">
      <c r="C581" s="10"/>
      <c r="Q581" s="1"/>
      <c r="R581" s="1"/>
      <c r="S581" s="9"/>
      <c r="T581" s="9"/>
    </row>
    <row r="582" spans="3:20" ht="13.5" x14ac:dyDescent="0.3">
      <c r="C582" s="10"/>
      <c r="Q582" s="1"/>
      <c r="R582" s="1"/>
      <c r="S582" s="9"/>
      <c r="T582" s="9"/>
    </row>
    <row r="583" spans="3:20" ht="13.5" x14ac:dyDescent="0.3">
      <c r="C583" s="10"/>
      <c r="Q583" s="1"/>
      <c r="R583" s="1"/>
      <c r="S583" s="9"/>
      <c r="T583" s="9"/>
    </row>
    <row r="584" spans="3:20" ht="13.5" x14ac:dyDescent="0.3">
      <c r="C584" s="11"/>
      <c r="Q584" s="1"/>
      <c r="R584" s="1"/>
      <c r="S584" s="9"/>
      <c r="T584" s="9"/>
    </row>
    <row r="585" spans="3:20" ht="13.5" x14ac:dyDescent="0.3">
      <c r="C585" s="12"/>
      <c r="Q585" s="1"/>
      <c r="R585" s="1"/>
      <c r="S585" s="9"/>
      <c r="T585" s="9"/>
    </row>
    <row r="586" spans="3:20" ht="13.5" x14ac:dyDescent="0.3">
      <c r="C586" s="10"/>
      <c r="Q586" s="1"/>
      <c r="R586" s="1"/>
      <c r="S586" s="9"/>
      <c r="T586" s="9"/>
    </row>
    <row r="587" spans="3:20" ht="13.5" x14ac:dyDescent="0.3">
      <c r="C587" s="10"/>
      <c r="Q587" s="1"/>
      <c r="R587" s="1"/>
      <c r="S587" s="9"/>
      <c r="T587" s="9"/>
    </row>
    <row r="588" spans="3:20" ht="13.5" x14ac:dyDescent="0.3">
      <c r="C588" s="10"/>
      <c r="Q588" s="1"/>
      <c r="R588" s="1"/>
      <c r="S588" s="9"/>
      <c r="T588" s="9"/>
    </row>
    <row r="589" spans="3:20" ht="13.5" x14ac:dyDescent="0.3">
      <c r="C589" s="10"/>
      <c r="Q589" s="1"/>
      <c r="R589" s="1"/>
      <c r="S589" s="9"/>
      <c r="T589" s="9"/>
    </row>
    <row r="590" spans="3:20" ht="13.5" x14ac:dyDescent="0.3">
      <c r="C590" s="13"/>
      <c r="Q590" s="1"/>
      <c r="R590" s="1"/>
      <c r="S590" s="9"/>
      <c r="T590" s="9"/>
    </row>
    <row r="591" spans="3:20" ht="13.5" x14ac:dyDescent="0.3">
      <c r="C591" s="10"/>
      <c r="Q591" s="1"/>
      <c r="R591" s="1"/>
      <c r="S591" s="9"/>
      <c r="T591" s="9"/>
    </row>
    <row r="592" spans="3:20" ht="13.5" x14ac:dyDescent="0.3">
      <c r="C592" s="10"/>
      <c r="Q592" s="1"/>
      <c r="R592" s="1"/>
      <c r="S592" s="9"/>
      <c r="T592" s="9"/>
    </row>
    <row r="593" spans="3:20" ht="13.5" x14ac:dyDescent="0.3">
      <c r="C593" s="10"/>
      <c r="Q593" s="1"/>
      <c r="R593" s="1"/>
      <c r="S593" s="9"/>
      <c r="T593" s="9"/>
    </row>
    <row r="594" spans="3:20" ht="13.5" x14ac:dyDescent="0.3">
      <c r="C594" s="11"/>
      <c r="Q594" s="1"/>
      <c r="R594" s="1"/>
      <c r="S594" s="9"/>
      <c r="T594" s="9"/>
    </row>
    <row r="595" spans="3:20" ht="13.5" x14ac:dyDescent="0.3">
      <c r="C595" s="12"/>
      <c r="Q595" s="1"/>
      <c r="R595" s="1"/>
      <c r="S595" s="9"/>
      <c r="T595" s="9"/>
    </row>
    <row r="596" spans="3:20" ht="13.5" x14ac:dyDescent="0.3">
      <c r="C596" s="10"/>
      <c r="Q596" s="1"/>
      <c r="R596" s="1"/>
      <c r="S596" s="9"/>
      <c r="T596" s="9"/>
    </row>
    <row r="597" spans="3:20" ht="13.5" x14ac:dyDescent="0.3">
      <c r="C597" s="10"/>
      <c r="Q597" s="1"/>
      <c r="R597" s="1"/>
      <c r="S597" s="9"/>
      <c r="T597" s="9"/>
    </row>
    <row r="598" spans="3:20" ht="13.5" x14ac:dyDescent="0.3">
      <c r="C598" s="10"/>
      <c r="Q598" s="1"/>
      <c r="R598" s="1"/>
      <c r="S598" s="9"/>
      <c r="T598" s="9"/>
    </row>
    <row r="599" spans="3:20" ht="13.5" x14ac:dyDescent="0.3">
      <c r="C599" s="10"/>
      <c r="Q599" s="1"/>
      <c r="R599" s="1"/>
      <c r="S599" s="9"/>
      <c r="T599" s="9"/>
    </row>
    <row r="600" spans="3:20" ht="13.5" x14ac:dyDescent="0.3">
      <c r="C600" s="10"/>
      <c r="Q600" s="1"/>
      <c r="R600" s="1"/>
      <c r="S600" s="9"/>
      <c r="T600" s="9"/>
    </row>
    <row r="601" spans="3:20" ht="13.5" x14ac:dyDescent="0.3">
      <c r="C601" s="10"/>
      <c r="Q601" s="1"/>
      <c r="R601" s="1"/>
      <c r="S601" s="9"/>
      <c r="T601" s="9"/>
    </row>
    <row r="602" spans="3:20" ht="13.5" x14ac:dyDescent="0.3">
      <c r="C602" s="10"/>
      <c r="Q602" s="1"/>
      <c r="R602" s="1"/>
      <c r="S602" s="9"/>
      <c r="T602" s="9"/>
    </row>
    <row r="603" spans="3:20" ht="13.5" x14ac:dyDescent="0.3">
      <c r="C603" s="10"/>
      <c r="Q603" s="1"/>
      <c r="R603" s="1"/>
      <c r="S603" s="9"/>
      <c r="T603" s="9"/>
    </row>
    <row r="604" spans="3:20" ht="11.25" x14ac:dyDescent="0.2">
      <c r="Q604" s="1"/>
      <c r="R604" s="1"/>
      <c r="S604" s="9"/>
      <c r="T604" s="9"/>
    </row>
    <row r="605" spans="3:20" ht="11.25" x14ac:dyDescent="0.2">
      <c r="Q605" s="1"/>
      <c r="R605" s="1"/>
      <c r="S605" s="9"/>
      <c r="T605" s="9"/>
    </row>
    <row r="606" spans="3:20" ht="11.25" x14ac:dyDescent="0.2">
      <c r="Q606" s="1"/>
      <c r="R606" s="1"/>
      <c r="S606" s="9"/>
      <c r="T606" s="9"/>
    </row>
    <row r="607" spans="3:20" ht="11.25" x14ac:dyDescent="0.2">
      <c r="Q607" s="1"/>
      <c r="R607" s="1"/>
      <c r="S607" s="9"/>
      <c r="T607" s="9"/>
    </row>
  </sheetData>
  <autoFilter ref="A4:T9"/>
  <mergeCells count="3">
    <mergeCell ref="N1:Q1"/>
    <mergeCell ref="B2:Q2"/>
    <mergeCell ref="B3:Q3"/>
  </mergeCells>
  <conditionalFormatting sqref="B1:C3 V43:X43 U5:V7 W5:X10 U9:V9 U11:W19 X11:X41 U21:W40 W107:X107 X108:X124 U108:W123 W125:X134 U125:V133 X135:X143 U135:W142 W144:X198 U144:V197 U199:X249 U251:X296 W297:X305 U297:V303 U306:X306 U305:V305 X307:X315 U307:W313 U42:X42 U44:X106 H1:P3 C4:O4 U1:X4 B5:P318 B319 G319:P319 U316:X319 U323:X1048576 Y1:XFD1048576 B320:P1048576 S320:X322">
    <cfRule type="cellIs" dxfId="22" priority="29" operator="lessThan">
      <formula>0</formula>
    </cfRule>
  </conditionalFormatting>
  <conditionalFormatting sqref="Q314">
    <cfRule type="cellIs" dxfId="21" priority="17" operator="lessThan">
      <formula>0</formula>
    </cfRule>
  </conditionalFormatting>
  <conditionalFormatting sqref="B4">
    <cfRule type="cellIs" dxfId="20" priority="21" operator="lessThan">
      <formula>0</formula>
    </cfRule>
  </conditionalFormatting>
  <conditionalFormatting sqref="Q4:R4">
    <cfRule type="cellIs" dxfId="19" priority="20" operator="lessThan">
      <formula>0</formula>
    </cfRule>
  </conditionalFormatting>
  <conditionalFormatting sqref="Q8">
    <cfRule type="cellIs" dxfId="18" priority="19" operator="lessThan">
      <formula>0</formula>
    </cfRule>
  </conditionalFormatting>
  <conditionalFormatting sqref="Q317">
    <cfRule type="cellIs" dxfId="17" priority="18" operator="lessThan">
      <formula>0</formula>
    </cfRule>
  </conditionalFormatting>
  <conditionalFormatting sqref="Q18">
    <cfRule type="cellIs" dxfId="16" priority="16" operator="lessThan">
      <formula>0</formula>
    </cfRule>
  </conditionalFormatting>
  <conditionalFormatting sqref="Q39">
    <cfRule type="cellIs" dxfId="15" priority="15" operator="lessThan">
      <formula>0</formula>
    </cfRule>
  </conditionalFormatting>
  <conditionalFormatting sqref="Q80">
    <cfRule type="cellIs" dxfId="14" priority="14" operator="lessThan">
      <formula>0</formula>
    </cfRule>
  </conditionalFormatting>
  <conditionalFormatting sqref="Q105">
    <cfRule type="cellIs" dxfId="13" priority="13" operator="lessThan">
      <formula>0</formula>
    </cfRule>
  </conditionalFormatting>
  <conditionalFormatting sqref="Q122">
    <cfRule type="cellIs" dxfId="12" priority="12" operator="lessThan">
      <formula>0</formula>
    </cfRule>
  </conditionalFormatting>
  <conditionalFormatting sqref="Q132">
    <cfRule type="cellIs" dxfId="11" priority="11" operator="lessThan">
      <formula>0</formula>
    </cfRule>
  </conditionalFormatting>
  <conditionalFormatting sqref="Q141">
    <cfRule type="cellIs" dxfId="10" priority="10" operator="lessThan">
      <formula>0</formula>
    </cfRule>
  </conditionalFormatting>
  <conditionalFormatting sqref="Q196">
    <cfRule type="cellIs" dxfId="9" priority="9" operator="lessThan">
      <formula>0</formula>
    </cfRule>
  </conditionalFormatting>
  <conditionalFormatting sqref="Q205">
    <cfRule type="cellIs" dxfId="8" priority="8" operator="lessThan">
      <formula>0</formula>
    </cfRule>
  </conditionalFormatting>
  <conditionalFormatting sqref="Q223">
    <cfRule type="cellIs" dxfId="7" priority="7" operator="lessThan">
      <formula>0</formula>
    </cfRule>
  </conditionalFormatting>
  <conditionalFormatting sqref="Q239">
    <cfRule type="cellIs" dxfId="6" priority="6" operator="lessThan">
      <formula>0</formula>
    </cfRule>
  </conditionalFormatting>
  <conditionalFormatting sqref="Q248">
    <cfRule type="cellIs" dxfId="5" priority="5" operator="lessThan">
      <formula>0</formula>
    </cfRule>
  </conditionalFormatting>
  <conditionalFormatting sqref="Q294">
    <cfRule type="cellIs" dxfId="4" priority="4" operator="lessThan">
      <formula>0</formula>
    </cfRule>
  </conditionalFormatting>
  <conditionalFormatting sqref="Q304">
    <cfRule type="cellIs" dxfId="3" priority="3" operator="lessThan">
      <formula>0</formula>
    </cfRule>
  </conditionalFormatting>
  <printOptions horizontalCentered="1"/>
  <pageMargins left="0.70866141732283472" right="0.70866141732283472" top="0.74803149606299213" bottom="0.55118110236220474" header="0.31496062992125984" footer="0.31496062992125984"/>
  <pageSetup paperSize="41" scale="7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3" workbookViewId="0">
      <selection activeCell="A24" sqref="A24:L32"/>
    </sheetView>
  </sheetViews>
  <sheetFormatPr baseColWidth="10" defaultRowHeight="15" x14ac:dyDescent="0.25"/>
  <cols>
    <col min="1" max="1" width="13.140625" customWidth="1"/>
    <col min="2" max="2" width="30.28515625" bestFit="1" customWidth="1"/>
    <col min="7" max="7" width="14.42578125" customWidth="1"/>
    <col min="10" max="10" width="14.7109375" customWidth="1"/>
  </cols>
  <sheetData>
    <row r="1" spans="1:12" ht="18" x14ac:dyDescent="0.3">
      <c r="A1" s="59"/>
      <c r="B1" s="59"/>
      <c r="C1" s="59"/>
      <c r="D1" s="59"/>
      <c r="E1" s="59"/>
      <c r="F1" s="59"/>
      <c r="G1" s="59"/>
      <c r="H1" s="76" t="s">
        <v>14</v>
      </c>
      <c r="I1" s="76"/>
      <c r="J1" s="76"/>
      <c r="K1" s="76"/>
    </row>
    <row r="2" spans="1:12" ht="21" x14ac:dyDescent="0.25">
      <c r="A2" s="77" t="s">
        <v>539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2" ht="18.75" x14ac:dyDescent="0.3">
      <c r="A3" s="78" t="s">
        <v>548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2" ht="18.75" x14ac:dyDescent="0.3">
      <c r="A4" s="79" t="s">
        <v>547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2" ht="42.75" customHeight="1" x14ac:dyDescent="0.25">
      <c r="A5" s="58" t="s">
        <v>0</v>
      </c>
      <c r="B5" s="58" t="s">
        <v>1</v>
      </c>
      <c r="C5" s="58" t="s">
        <v>542</v>
      </c>
      <c r="D5" s="58" t="s">
        <v>543</v>
      </c>
      <c r="E5" s="58" t="s">
        <v>544</v>
      </c>
      <c r="F5" s="58" t="s">
        <v>545</v>
      </c>
      <c r="G5" s="58" t="s">
        <v>6</v>
      </c>
      <c r="H5" s="58" t="s">
        <v>9</v>
      </c>
      <c r="I5" s="58" t="s">
        <v>11</v>
      </c>
      <c r="J5" s="58" t="s">
        <v>12</v>
      </c>
      <c r="K5" s="58" t="s">
        <v>13</v>
      </c>
      <c r="L5" s="58" t="s">
        <v>546</v>
      </c>
    </row>
    <row r="6" spans="1:12" x14ac:dyDescent="0.25">
      <c r="A6" s="65" t="s">
        <v>70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x14ac:dyDescent="0.25">
      <c r="A7" s="61" t="s">
        <v>85</v>
      </c>
      <c r="B7" s="60" t="s">
        <v>86</v>
      </c>
      <c r="C7" s="60">
        <v>4639.2700000000004</v>
      </c>
      <c r="D7" s="60">
        <v>1159.82</v>
      </c>
      <c r="E7" s="60">
        <v>11598.17</v>
      </c>
      <c r="F7" s="60">
        <v>1903.08</v>
      </c>
      <c r="G7" s="60">
        <v>19300.340000000004</v>
      </c>
      <c r="H7" s="60">
        <v>2171.12</v>
      </c>
      <c r="I7" s="60">
        <v>0.02</v>
      </c>
      <c r="J7" s="60">
        <v>2171.14</v>
      </c>
      <c r="K7" s="60">
        <v>17129.200000000004</v>
      </c>
      <c r="L7" s="62">
        <v>702</v>
      </c>
    </row>
    <row r="8" spans="1:12" x14ac:dyDescent="0.25">
      <c r="A8" s="63"/>
      <c r="B8" s="63"/>
      <c r="C8" s="63" t="s">
        <v>21</v>
      </c>
      <c r="D8" s="63" t="s">
        <v>21</v>
      </c>
      <c r="E8" s="63" t="s">
        <v>21</v>
      </c>
      <c r="F8" s="63" t="s">
        <v>21</v>
      </c>
      <c r="G8" s="63" t="s">
        <v>21</v>
      </c>
      <c r="H8" s="63" t="s">
        <v>21</v>
      </c>
      <c r="I8" s="63" t="s">
        <v>21</v>
      </c>
      <c r="J8" s="63" t="s">
        <v>21</v>
      </c>
      <c r="K8" s="63" t="s">
        <v>21</v>
      </c>
      <c r="L8" s="62"/>
    </row>
    <row r="9" spans="1:12" x14ac:dyDescent="0.25">
      <c r="A9" s="67" t="s">
        <v>20</v>
      </c>
      <c r="B9" s="64">
        <v>1</v>
      </c>
      <c r="C9" s="68">
        <v>4639.2700000000004</v>
      </c>
      <c r="D9" s="68">
        <v>1159.82</v>
      </c>
      <c r="E9" s="68">
        <v>11598.17</v>
      </c>
      <c r="F9" s="68">
        <v>1903.08</v>
      </c>
      <c r="G9" s="68">
        <v>19300.340000000004</v>
      </c>
      <c r="H9" s="68">
        <v>2171.12</v>
      </c>
      <c r="I9" s="68">
        <v>0.02</v>
      </c>
      <c r="J9" s="68">
        <v>2171.14</v>
      </c>
      <c r="K9" s="68">
        <v>17129.200000000004</v>
      </c>
      <c r="L9" s="59"/>
    </row>
    <row r="11" spans="1:12" x14ac:dyDescent="0.25">
      <c r="A11" s="65" t="s">
        <v>145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x14ac:dyDescent="0.25">
      <c r="A12" s="61" t="s">
        <v>534</v>
      </c>
      <c r="B12" s="60" t="s">
        <v>531</v>
      </c>
      <c r="C12" s="60">
        <v>5790.47</v>
      </c>
      <c r="D12" s="60">
        <v>1447.62</v>
      </c>
      <c r="E12" s="60">
        <v>14476.16</v>
      </c>
      <c r="F12" s="60">
        <v>2626.15</v>
      </c>
      <c r="G12" s="60">
        <v>24340.400000000001</v>
      </c>
      <c r="H12" s="60">
        <v>3005.19</v>
      </c>
      <c r="I12" s="60">
        <v>0.01</v>
      </c>
      <c r="J12" s="60">
        <v>3005.2000000000003</v>
      </c>
      <c r="K12" s="60">
        <v>21335.200000000001</v>
      </c>
      <c r="L12" s="62">
        <v>699</v>
      </c>
    </row>
    <row r="13" spans="1:12" x14ac:dyDescent="0.25">
      <c r="A13" s="63"/>
      <c r="B13" s="63"/>
      <c r="C13" s="63" t="s">
        <v>21</v>
      </c>
      <c r="D13" s="63" t="s">
        <v>21</v>
      </c>
      <c r="E13" s="63" t="s">
        <v>21</v>
      </c>
      <c r="F13" s="63" t="s">
        <v>21</v>
      </c>
      <c r="G13" s="63" t="s">
        <v>21</v>
      </c>
      <c r="H13" s="63" t="s">
        <v>21</v>
      </c>
      <c r="I13" s="63" t="s">
        <v>21</v>
      </c>
      <c r="J13" s="63" t="s">
        <v>21</v>
      </c>
      <c r="K13" s="63" t="s">
        <v>21</v>
      </c>
      <c r="L13" s="62"/>
    </row>
    <row r="14" spans="1:12" x14ac:dyDescent="0.25">
      <c r="A14" s="67" t="s">
        <v>20</v>
      </c>
      <c r="B14" s="64">
        <v>1</v>
      </c>
      <c r="C14" s="68">
        <v>5790.47</v>
      </c>
      <c r="D14" s="68">
        <v>1447.62</v>
      </c>
      <c r="E14" s="68">
        <v>14476.16</v>
      </c>
      <c r="F14" s="68">
        <v>2626.15</v>
      </c>
      <c r="G14" s="68">
        <v>24340.400000000001</v>
      </c>
      <c r="H14" s="68">
        <v>3005.19</v>
      </c>
      <c r="I14" s="68">
        <v>0.01</v>
      </c>
      <c r="J14" s="68">
        <v>3005.2000000000003</v>
      </c>
      <c r="K14" s="68">
        <v>21335.200000000001</v>
      </c>
      <c r="L14" s="59"/>
    </row>
    <row r="16" spans="1:12" x14ac:dyDescent="0.25">
      <c r="A16" s="65" t="s">
        <v>418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2" x14ac:dyDescent="0.25">
      <c r="A17" s="61" t="s">
        <v>535</v>
      </c>
      <c r="B17" s="60" t="s">
        <v>532</v>
      </c>
      <c r="C17" s="60">
        <v>3896.99</v>
      </c>
      <c r="D17" s="60">
        <v>974.25</v>
      </c>
      <c r="E17" s="60">
        <v>9742.4699999999993</v>
      </c>
      <c r="F17" s="60">
        <v>1506.71</v>
      </c>
      <c r="G17" s="60">
        <v>16120.419999999998</v>
      </c>
      <c r="H17" s="60">
        <v>1727.24</v>
      </c>
      <c r="I17" s="60">
        <v>-0.02</v>
      </c>
      <c r="J17" s="60">
        <v>1727.22</v>
      </c>
      <c r="K17" s="60">
        <v>14393.2</v>
      </c>
      <c r="L17" s="62">
        <v>700</v>
      </c>
    </row>
    <row r="18" spans="1:12" x14ac:dyDescent="0.25">
      <c r="A18" s="61" t="s">
        <v>536</v>
      </c>
      <c r="B18" s="60" t="s">
        <v>533</v>
      </c>
      <c r="C18" s="60">
        <v>3896.99</v>
      </c>
      <c r="D18" s="60">
        <v>974.25</v>
      </c>
      <c r="E18" s="60">
        <v>9742.4699999999993</v>
      </c>
      <c r="F18" s="60">
        <v>1506.71</v>
      </c>
      <c r="G18" s="60">
        <v>16120.419999999998</v>
      </c>
      <c r="H18" s="60">
        <v>1727.24</v>
      </c>
      <c r="I18" s="60">
        <v>-0.02</v>
      </c>
      <c r="J18" s="60">
        <v>1727.22</v>
      </c>
      <c r="K18" s="60">
        <v>14393.2</v>
      </c>
      <c r="L18" s="62">
        <v>701</v>
      </c>
    </row>
    <row r="19" spans="1:12" x14ac:dyDescent="0.25">
      <c r="A19" s="63"/>
      <c r="B19" s="63"/>
      <c r="C19" s="63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2"/>
    </row>
    <row r="20" spans="1:12" x14ac:dyDescent="0.25">
      <c r="A20" s="67" t="s">
        <v>20</v>
      </c>
      <c r="B20" s="64">
        <v>2</v>
      </c>
      <c r="C20" s="68">
        <v>7793.98</v>
      </c>
      <c r="D20" s="68">
        <v>1948.5</v>
      </c>
      <c r="E20" s="68">
        <v>19484.939999999999</v>
      </c>
      <c r="F20" s="68">
        <v>3013.42</v>
      </c>
      <c r="G20" s="68">
        <v>32240.839999999997</v>
      </c>
      <c r="H20" s="68">
        <v>3454.48</v>
      </c>
      <c r="I20" s="68">
        <v>-0.04</v>
      </c>
      <c r="J20" s="68">
        <v>3454.44</v>
      </c>
      <c r="K20" s="68">
        <v>28786.400000000001</v>
      </c>
      <c r="L20" s="59"/>
    </row>
    <row r="22" spans="1:12" x14ac:dyDescent="0.25">
      <c r="A22" s="66"/>
      <c r="B22" s="63"/>
      <c r="C22" s="63" t="s">
        <v>529</v>
      </c>
      <c r="D22" s="63" t="s">
        <v>529</v>
      </c>
      <c r="E22" s="63" t="s">
        <v>529</v>
      </c>
      <c r="F22" s="63" t="s">
        <v>529</v>
      </c>
      <c r="G22" s="63" t="s">
        <v>529</v>
      </c>
      <c r="H22" s="63" t="s">
        <v>529</v>
      </c>
      <c r="I22" s="63" t="s">
        <v>529</v>
      </c>
      <c r="J22" s="63" t="s">
        <v>529</v>
      </c>
      <c r="K22" s="63" t="s">
        <v>529</v>
      </c>
      <c r="L22" s="62"/>
    </row>
    <row r="23" spans="1:12" x14ac:dyDescent="0.25">
      <c r="A23" s="67" t="s">
        <v>530</v>
      </c>
      <c r="B23" s="64">
        <v>4</v>
      </c>
      <c r="C23" s="68">
        <v>18223.72</v>
      </c>
      <c r="D23" s="68">
        <v>4555.9399999999996</v>
      </c>
      <c r="E23" s="68">
        <v>45559.270000000004</v>
      </c>
      <c r="F23" s="68">
        <v>7542.65</v>
      </c>
      <c r="G23" s="68">
        <v>75881.58</v>
      </c>
      <c r="H23" s="68">
        <v>8630.7899999999991</v>
      </c>
      <c r="I23" s="68">
        <v>-1.0000000000000002E-2</v>
      </c>
      <c r="J23" s="68">
        <v>8630.7800000000007</v>
      </c>
      <c r="K23" s="68">
        <v>67250.800000000017</v>
      </c>
      <c r="L23" s="59"/>
    </row>
  </sheetData>
  <mergeCells count="4">
    <mergeCell ref="H1:K1"/>
    <mergeCell ref="A2:K2"/>
    <mergeCell ref="A3:K3"/>
    <mergeCell ref="A4:K4"/>
  </mergeCells>
  <conditionalFormatting sqref="A5:L5">
    <cfRule type="cellIs" dxfId="2" priority="4" operator="lessThan">
      <formula>0</formula>
    </cfRule>
  </conditionalFormatting>
  <conditionalFormatting sqref="F1 H1">
    <cfRule type="cellIs" dxfId="1" priority="3" operator="lessThan">
      <formula>0</formula>
    </cfRule>
  </conditionalFormatting>
  <conditionalFormatting sqref="A1:B1 A2:A4"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TODOS</vt:lpstr>
      <vt:lpstr>FINIQUITOS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Raúl Ivan Franco</cp:lastModifiedBy>
  <cp:lastPrinted>2021-05-12T21:23:01Z</cp:lastPrinted>
  <dcterms:created xsi:type="dcterms:W3CDTF">2021-05-12T15:37:49Z</dcterms:created>
  <dcterms:modified xsi:type="dcterms:W3CDTF">2021-06-07T23:09:23Z</dcterms:modified>
</cp:coreProperties>
</file>