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ina.argüello\Desktop\KARINA Y LILI RECURSOS HUMANOS Y SERVICIO PROFESIONAL\2021\NOMINA ASTES Y SUP ELECTORALES\1QMAY21\dtto 04\"/>
    </mc:Choice>
  </mc:AlternateContent>
  <bookViews>
    <workbookView xWindow="0" yWindow="0" windowWidth="18870" windowHeight="9885" activeTab="1"/>
  </bookViews>
  <sheets>
    <sheet name="Hoja1" sheetId="1" r:id="rId1"/>
    <sheet name="1peso molina" sheetId="2" r:id="rId2"/>
  </sheets>
  <definedNames>
    <definedName name="_xlnm._FilterDatabase" localSheetId="1" hidden="1">'1peso molina'!$A$5:$Q$128</definedName>
    <definedName name="_xlnm._FilterDatabase" localSheetId="0" hidden="1">Hoja1!$A$5:$Q$128</definedName>
    <definedName name="_xlnm.Print_Titles" localSheetId="1">'1peso molina'!$1:$5</definedName>
    <definedName name="_xlnm.Print_Titles" localSheetId="0">Hoja1!$1:$5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" i="2" l="1"/>
  <c r="F141" i="2"/>
  <c r="L128" i="2"/>
  <c r="L141" i="2" s="1"/>
  <c r="D128" i="2"/>
  <c r="D141" i="2" s="1"/>
  <c r="B128" i="2"/>
  <c r="M125" i="2"/>
  <c r="L125" i="2"/>
  <c r="K125" i="2"/>
  <c r="K128" i="2" s="1"/>
  <c r="J125" i="2"/>
  <c r="I125" i="2"/>
  <c r="G125" i="2"/>
  <c r="F125" i="2"/>
  <c r="E125" i="2"/>
  <c r="E128" i="2" s="1"/>
  <c r="E141" i="2" s="1"/>
  <c r="D125" i="2"/>
  <c r="C125" i="2"/>
  <c r="P122" i="2"/>
  <c r="N122" i="2"/>
  <c r="M122" i="2"/>
  <c r="H122" i="2"/>
  <c r="P121" i="2"/>
  <c r="N121" i="2"/>
  <c r="M121" i="2"/>
  <c r="H121" i="2"/>
  <c r="P120" i="2"/>
  <c r="N120" i="2"/>
  <c r="M120" i="2"/>
  <c r="H120" i="2"/>
  <c r="P119" i="2"/>
  <c r="N119" i="2"/>
  <c r="M119" i="2"/>
  <c r="H119" i="2"/>
  <c r="P118" i="2"/>
  <c r="N118" i="2"/>
  <c r="M118" i="2"/>
  <c r="H118" i="2"/>
  <c r="P117" i="2"/>
  <c r="N117" i="2"/>
  <c r="M117" i="2"/>
  <c r="H117" i="2"/>
  <c r="P116" i="2"/>
  <c r="N116" i="2"/>
  <c r="M116" i="2"/>
  <c r="H116" i="2"/>
  <c r="P115" i="2"/>
  <c r="N115" i="2"/>
  <c r="M115" i="2"/>
  <c r="H115" i="2"/>
  <c r="P114" i="2"/>
  <c r="N114" i="2"/>
  <c r="M114" i="2"/>
  <c r="H114" i="2"/>
  <c r="P113" i="2"/>
  <c r="N113" i="2"/>
  <c r="M113" i="2"/>
  <c r="H113" i="2"/>
  <c r="P112" i="2"/>
  <c r="N112" i="2"/>
  <c r="M112" i="2"/>
  <c r="H112" i="2"/>
  <c r="P111" i="2"/>
  <c r="N111" i="2"/>
  <c r="M111" i="2"/>
  <c r="H111" i="2"/>
  <c r="P110" i="2"/>
  <c r="N110" i="2"/>
  <c r="M110" i="2"/>
  <c r="H110" i="2"/>
  <c r="P109" i="2"/>
  <c r="N109" i="2"/>
  <c r="M109" i="2"/>
  <c r="H109" i="2"/>
  <c r="P108" i="2"/>
  <c r="N108" i="2"/>
  <c r="M108" i="2"/>
  <c r="H108" i="2"/>
  <c r="P107" i="2"/>
  <c r="N107" i="2"/>
  <c r="M107" i="2"/>
  <c r="H107" i="2"/>
  <c r="P106" i="2"/>
  <c r="N106" i="2"/>
  <c r="M106" i="2"/>
  <c r="H106" i="2"/>
  <c r="P105" i="2"/>
  <c r="N105" i="2"/>
  <c r="M105" i="2"/>
  <c r="H105" i="2"/>
  <c r="P104" i="2"/>
  <c r="N104" i="2"/>
  <c r="M104" i="2"/>
  <c r="H104" i="2"/>
  <c r="P103" i="2"/>
  <c r="N103" i="2"/>
  <c r="N125" i="2" s="1"/>
  <c r="M103" i="2"/>
  <c r="H103" i="2"/>
  <c r="H125" i="2" s="1"/>
  <c r="P98" i="2"/>
  <c r="L98" i="2"/>
  <c r="K98" i="2"/>
  <c r="J98" i="2"/>
  <c r="I98" i="2"/>
  <c r="I128" i="2" s="1"/>
  <c r="I140" i="2" s="1"/>
  <c r="I141" i="2" s="1"/>
  <c r="G98" i="2"/>
  <c r="G128" i="2" s="1"/>
  <c r="G141" i="2" s="1"/>
  <c r="F98" i="2"/>
  <c r="F128" i="2" s="1"/>
  <c r="E98" i="2"/>
  <c r="D98" i="2"/>
  <c r="C98" i="2"/>
  <c r="C128" i="2" s="1"/>
  <c r="C141" i="2" s="1"/>
  <c r="P96" i="2"/>
  <c r="M96" i="2"/>
  <c r="H96" i="2"/>
  <c r="P95" i="2"/>
  <c r="M95" i="2"/>
  <c r="H95" i="2"/>
  <c r="N95" i="2" s="1"/>
  <c r="P94" i="2"/>
  <c r="M94" i="2"/>
  <c r="H94" i="2"/>
  <c r="N94" i="2" s="1"/>
  <c r="P93" i="2"/>
  <c r="M93" i="2"/>
  <c r="H93" i="2"/>
  <c r="N93" i="2" s="1"/>
  <c r="P92" i="2"/>
  <c r="M92" i="2"/>
  <c r="H92" i="2"/>
  <c r="P91" i="2"/>
  <c r="M91" i="2"/>
  <c r="H91" i="2"/>
  <c r="N91" i="2" s="1"/>
  <c r="P90" i="2"/>
  <c r="M90" i="2"/>
  <c r="H90" i="2"/>
  <c r="N90" i="2" s="1"/>
  <c r="P89" i="2"/>
  <c r="M89" i="2"/>
  <c r="H89" i="2"/>
  <c r="N89" i="2" s="1"/>
  <c r="P88" i="2"/>
  <c r="M88" i="2"/>
  <c r="H88" i="2"/>
  <c r="P87" i="2"/>
  <c r="M87" i="2"/>
  <c r="H87" i="2"/>
  <c r="N87" i="2" s="1"/>
  <c r="P86" i="2"/>
  <c r="M86" i="2"/>
  <c r="H86" i="2"/>
  <c r="N86" i="2" s="1"/>
  <c r="P85" i="2"/>
  <c r="M85" i="2"/>
  <c r="H85" i="2"/>
  <c r="N85" i="2" s="1"/>
  <c r="P84" i="2"/>
  <c r="M84" i="2"/>
  <c r="H84" i="2"/>
  <c r="P83" i="2"/>
  <c r="M83" i="2"/>
  <c r="H83" i="2"/>
  <c r="N83" i="2" s="1"/>
  <c r="P82" i="2"/>
  <c r="M82" i="2"/>
  <c r="H82" i="2"/>
  <c r="N82" i="2" s="1"/>
  <c r="P81" i="2"/>
  <c r="M81" i="2"/>
  <c r="H81" i="2"/>
  <c r="N81" i="2" s="1"/>
  <c r="P80" i="2"/>
  <c r="M80" i="2"/>
  <c r="H80" i="2"/>
  <c r="P79" i="2"/>
  <c r="M79" i="2"/>
  <c r="H79" i="2"/>
  <c r="N79" i="2" s="1"/>
  <c r="P78" i="2"/>
  <c r="M78" i="2"/>
  <c r="H78" i="2"/>
  <c r="N78" i="2" s="1"/>
  <c r="P77" i="2"/>
  <c r="M77" i="2"/>
  <c r="H77" i="2"/>
  <c r="N77" i="2" s="1"/>
  <c r="P76" i="2"/>
  <c r="M76" i="2"/>
  <c r="H76" i="2"/>
  <c r="P75" i="2"/>
  <c r="M75" i="2"/>
  <c r="H75" i="2"/>
  <c r="N75" i="2" s="1"/>
  <c r="P74" i="2"/>
  <c r="M74" i="2"/>
  <c r="H74" i="2"/>
  <c r="N74" i="2" s="1"/>
  <c r="P73" i="2"/>
  <c r="M73" i="2"/>
  <c r="H73" i="2"/>
  <c r="N73" i="2" s="1"/>
  <c r="P72" i="2"/>
  <c r="M72" i="2"/>
  <c r="H72" i="2"/>
  <c r="P71" i="2"/>
  <c r="M71" i="2"/>
  <c r="H71" i="2"/>
  <c r="N71" i="2" s="1"/>
  <c r="P70" i="2"/>
  <c r="M70" i="2"/>
  <c r="H70" i="2"/>
  <c r="N70" i="2" s="1"/>
  <c r="P69" i="2"/>
  <c r="M69" i="2"/>
  <c r="H69" i="2"/>
  <c r="N69" i="2" s="1"/>
  <c r="P68" i="2"/>
  <c r="M68" i="2"/>
  <c r="H68" i="2"/>
  <c r="P67" i="2"/>
  <c r="M67" i="2"/>
  <c r="H67" i="2"/>
  <c r="N67" i="2" s="1"/>
  <c r="P66" i="2"/>
  <c r="M66" i="2"/>
  <c r="H66" i="2"/>
  <c r="N66" i="2" s="1"/>
  <c r="P65" i="2"/>
  <c r="M65" i="2"/>
  <c r="H65" i="2"/>
  <c r="N65" i="2" s="1"/>
  <c r="P64" i="2"/>
  <c r="M64" i="2"/>
  <c r="H64" i="2"/>
  <c r="P63" i="2"/>
  <c r="M63" i="2"/>
  <c r="H63" i="2"/>
  <c r="N63" i="2" s="1"/>
  <c r="P62" i="2"/>
  <c r="M62" i="2"/>
  <c r="H62" i="2"/>
  <c r="N62" i="2" s="1"/>
  <c r="P61" i="2"/>
  <c r="M61" i="2"/>
  <c r="H61" i="2"/>
  <c r="N61" i="2" s="1"/>
  <c r="P60" i="2"/>
  <c r="M60" i="2"/>
  <c r="H60" i="2"/>
  <c r="P59" i="2"/>
  <c r="M59" i="2"/>
  <c r="H59" i="2"/>
  <c r="N59" i="2" s="1"/>
  <c r="P58" i="2"/>
  <c r="M58" i="2"/>
  <c r="H58" i="2"/>
  <c r="N58" i="2" s="1"/>
  <c r="P57" i="2"/>
  <c r="M57" i="2"/>
  <c r="H57" i="2"/>
  <c r="N57" i="2" s="1"/>
  <c r="P56" i="2"/>
  <c r="M56" i="2"/>
  <c r="H56" i="2"/>
  <c r="P55" i="2"/>
  <c r="M55" i="2"/>
  <c r="H55" i="2"/>
  <c r="N55" i="2" s="1"/>
  <c r="P54" i="2"/>
  <c r="M54" i="2"/>
  <c r="H54" i="2"/>
  <c r="N54" i="2" s="1"/>
  <c r="P53" i="2"/>
  <c r="M53" i="2"/>
  <c r="H53" i="2"/>
  <c r="N53" i="2" s="1"/>
  <c r="P52" i="2"/>
  <c r="M52" i="2"/>
  <c r="H52" i="2"/>
  <c r="P51" i="2"/>
  <c r="M51" i="2"/>
  <c r="H51" i="2"/>
  <c r="N51" i="2" s="1"/>
  <c r="P50" i="2"/>
  <c r="M50" i="2"/>
  <c r="H50" i="2"/>
  <c r="N50" i="2" s="1"/>
  <c r="P49" i="2"/>
  <c r="M49" i="2"/>
  <c r="H49" i="2"/>
  <c r="N49" i="2" s="1"/>
  <c r="P48" i="2"/>
  <c r="M48" i="2"/>
  <c r="H48" i="2"/>
  <c r="P47" i="2"/>
  <c r="M47" i="2"/>
  <c r="H47" i="2"/>
  <c r="N47" i="2" s="1"/>
  <c r="P46" i="2"/>
  <c r="M46" i="2"/>
  <c r="H46" i="2"/>
  <c r="N46" i="2" s="1"/>
  <c r="P45" i="2"/>
  <c r="M45" i="2"/>
  <c r="H45" i="2"/>
  <c r="N45" i="2" s="1"/>
  <c r="P44" i="2"/>
  <c r="M44" i="2"/>
  <c r="H44" i="2"/>
  <c r="P43" i="2"/>
  <c r="M43" i="2"/>
  <c r="H43" i="2"/>
  <c r="N43" i="2" s="1"/>
  <c r="P42" i="2"/>
  <c r="M42" i="2"/>
  <c r="H42" i="2"/>
  <c r="N42" i="2" s="1"/>
  <c r="P41" i="2"/>
  <c r="M41" i="2"/>
  <c r="H41" i="2"/>
  <c r="N41" i="2" s="1"/>
  <c r="P40" i="2"/>
  <c r="M40" i="2"/>
  <c r="H40" i="2"/>
  <c r="P39" i="2"/>
  <c r="M39" i="2"/>
  <c r="H39" i="2"/>
  <c r="N39" i="2" s="1"/>
  <c r="P38" i="2"/>
  <c r="M38" i="2"/>
  <c r="H38" i="2"/>
  <c r="N38" i="2" s="1"/>
  <c r="P37" i="2"/>
  <c r="M37" i="2"/>
  <c r="H37" i="2"/>
  <c r="N37" i="2" s="1"/>
  <c r="P36" i="2"/>
  <c r="M36" i="2"/>
  <c r="H36" i="2"/>
  <c r="P35" i="2"/>
  <c r="M35" i="2"/>
  <c r="H35" i="2"/>
  <c r="N35" i="2" s="1"/>
  <c r="P34" i="2"/>
  <c r="M34" i="2"/>
  <c r="H34" i="2"/>
  <c r="N34" i="2" s="1"/>
  <c r="P33" i="2"/>
  <c r="M33" i="2"/>
  <c r="H33" i="2"/>
  <c r="N33" i="2" s="1"/>
  <c r="P32" i="2"/>
  <c r="M32" i="2"/>
  <c r="H32" i="2"/>
  <c r="P31" i="2"/>
  <c r="M31" i="2"/>
  <c r="H31" i="2"/>
  <c r="N31" i="2" s="1"/>
  <c r="P30" i="2"/>
  <c r="M30" i="2"/>
  <c r="H30" i="2"/>
  <c r="N30" i="2" s="1"/>
  <c r="P29" i="2"/>
  <c r="M29" i="2"/>
  <c r="H29" i="2"/>
  <c r="N29" i="2" s="1"/>
  <c r="P28" i="2"/>
  <c r="M28" i="2"/>
  <c r="H28" i="2"/>
  <c r="P27" i="2"/>
  <c r="M27" i="2"/>
  <c r="H27" i="2"/>
  <c r="N27" i="2" s="1"/>
  <c r="P26" i="2"/>
  <c r="M26" i="2"/>
  <c r="H26" i="2"/>
  <c r="N26" i="2" s="1"/>
  <c r="P25" i="2"/>
  <c r="M25" i="2"/>
  <c r="H25" i="2"/>
  <c r="N25" i="2" s="1"/>
  <c r="P24" i="2"/>
  <c r="M24" i="2"/>
  <c r="H24" i="2"/>
  <c r="P23" i="2"/>
  <c r="M23" i="2"/>
  <c r="H23" i="2"/>
  <c r="N23" i="2" s="1"/>
  <c r="P22" i="2"/>
  <c r="M22" i="2"/>
  <c r="H22" i="2"/>
  <c r="N22" i="2" s="1"/>
  <c r="P21" i="2"/>
  <c r="M21" i="2"/>
  <c r="H21" i="2"/>
  <c r="N21" i="2" s="1"/>
  <c r="P20" i="2"/>
  <c r="N20" i="2"/>
  <c r="M20" i="2"/>
  <c r="H20" i="2"/>
  <c r="P19" i="2"/>
  <c r="N19" i="2"/>
  <c r="M19" i="2"/>
  <c r="H19" i="2"/>
  <c r="P18" i="2"/>
  <c r="N18" i="2"/>
  <c r="M18" i="2"/>
  <c r="H18" i="2"/>
  <c r="P17" i="2"/>
  <c r="N17" i="2"/>
  <c r="M17" i="2"/>
  <c r="H17" i="2"/>
  <c r="P16" i="2"/>
  <c r="N16" i="2"/>
  <c r="M16" i="2"/>
  <c r="H16" i="2"/>
  <c r="P15" i="2"/>
  <c r="N15" i="2"/>
  <c r="M15" i="2"/>
  <c r="H15" i="2"/>
  <c r="P14" i="2"/>
  <c r="N14" i="2"/>
  <c r="M14" i="2"/>
  <c r="H14" i="2"/>
  <c r="P13" i="2"/>
  <c r="N13" i="2"/>
  <c r="M13" i="2"/>
  <c r="H13" i="2"/>
  <c r="P12" i="2"/>
  <c r="N12" i="2"/>
  <c r="M12" i="2"/>
  <c r="H12" i="2"/>
  <c r="P11" i="2"/>
  <c r="N11" i="2"/>
  <c r="M11" i="2"/>
  <c r="H11" i="2"/>
  <c r="P10" i="2"/>
  <c r="N10" i="2"/>
  <c r="M10" i="2"/>
  <c r="H10" i="2"/>
  <c r="P9" i="2"/>
  <c r="N9" i="2"/>
  <c r="M9" i="2"/>
  <c r="H9" i="2"/>
  <c r="P8" i="2"/>
  <c r="N8" i="2"/>
  <c r="M8" i="2"/>
  <c r="H8" i="2"/>
  <c r="N7" i="2"/>
  <c r="M7" i="2"/>
  <c r="H7" i="2"/>
  <c r="H98" i="2" s="1"/>
  <c r="H128" i="2" s="1"/>
  <c r="H141" i="2" s="1"/>
  <c r="H89" i="1"/>
  <c r="N89" i="1"/>
  <c r="N88" i="1"/>
  <c r="K141" i="2" l="1"/>
  <c r="P128" i="2"/>
  <c r="P141" i="2" s="1"/>
  <c r="J128" i="2"/>
  <c r="J141" i="2" s="1"/>
  <c r="P125" i="2"/>
  <c r="M98" i="2"/>
  <c r="M128" i="2" s="1"/>
  <c r="M141" i="2" s="1"/>
  <c r="N24" i="2"/>
  <c r="N98" i="2" s="1"/>
  <c r="N128" i="2" s="1"/>
  <c r="N141" i="2" s="1"/>
  <c r="N28" i="2"/>
  <c r="N32" i="2"/>
  <c r="N36" i="2"/>
  <c r="N40" i="2"/>
  <c r="N44" i="2"/>
  <c r="N48" i="2"/>
  <c r="N52" i="2"/>
  <c r="N56" i="2"/>
  <c r="N60" i="2"/>
  <c r="N64" i="2"/>
  <c r="N68" i="2"/>
  <c r="N72" i="2"/>
  <c r="N76" i="2"/>
  <c r="N80" i="2"/>
  <c r="N84" i="2"/>
  <c r="N88" i="2"/>
  <c r="N92" i="2"/>
  <c r="N96" i="2"/>
  <c r="I140" i="1"/>
  <c r="M10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89" i="1"/>
  <c r="M96" i="1"/>
  <c r="M95" i="1"/>
  <c r="M94" i="1"/>
  <c r="M93" i="1"/>
  <c r="M92" i="1"/>
  <c r="M91" i="1"/>
  <c r="M90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H122" i="1"/>
  <c r="N122" i="1" s="1"/>
  <c r="H121" i="1"/>
  <c r="N121" i="1" s="1"/>
  <c r="H120" i="1"/>
  <c r="N120" i="1" s="1"/>
  <c r="H119" i="1"/>
  <c r="H118" i="1"/>
  <c r="H117" i="1"/>
  <c r="H116" i="1"/>
  <c r="H115" i="1"/>
  <c r="H114" i="1"/>
  <c r="N114" i="1" s="1"/>
  <c r="H113" i="1"/>
  <c r="N113" i="1" s="1"/>
  <c r="H112" i="1"/>
  <c r="N112" i="1" s="1"/>
  <c r="H111" i="1"/>
  <c r="H110" i="1"/>
  <c r="H109" i="1"/>
  <c r="H108" i="1"/>
  <c r="H107" i="1"/>
  <c r="H106" i="1"/>
  <c r="N106" i="1" s="1"/>
  <c r="H105" i="1"/>
  <c r="N105" i="1" s="1"/>
  <c r="H104" i="1"/>
  <c r="N104" i="1" s="1"/>
  <c r="H103" i="1"/>
  <c r="N103" i="1" s="1"/>
  <c r="H96" i="1"/>
  <c r="H95" i="1"/>
  <c r="H94" i="1"/>
  <c r="N94" i="1" s="1"/>
  <c r="H93" i="1"/>
  <c r="H92" i="1"/>
  <c r="N92" i="1" s="1"/>
  <c r="H91" i="1"/>
  <c r="N91" i="1" s="1"/>
  <c r="H90" i="1"/>
  <c r="N90" i="1" s="1"/>
  <c r="H88" i="1"/>
  <c r="H87" i="1"/>
  <c r="H86" i="1"/>
  <c r="H85" i="1"/>
  <c r="N85" i="1" s="1"/>
  <c r="H84" i="1"/>
  <c r="N84" i="1" s="1"/>
  <c r="H83" i="1"/>
  <c r="N83" i="1" s="1"/>
  <c r="H82" i="1"/>
  <c r="N82" i="1" s="1"/>
  <c r="H81" i="1"/>
  <c r="N81" i="1" s="1"/>
  <c r="H80" i="1"/>
  <c r="H79" i="1"/>
  <c r="H78" i="1"/>
  <c r="H77" i="1"/>
  <c r="N77" i="1" s="1"/>
  <c r="H76" i="1"/>
  <c r="N76" i="1" s="1"/>
  <c r="H75" i="1"/>
  <c r="N75" i="1" s="1"/>
  <c r="H74" i="1"/>
  <c r="N74" i="1" s="1"/>
  <c r="H73" i="1"/>
  <c r="N73" i="1" s="1"/>
  <c r="H72" i="1"/>
  <c r="H71" i="1"/>
  <c r="H70" i="1"/>
  <c r="H69" i="1"/>
  <c r="N69" i="1" s="1"/>
  <c r="H68" i="1"/>
  <c r="N68" i="1" s="1"/>
  <c r="H67" i="1"/>
  <c r="N67" i="1" s="1"/>
  <c r="H66" i="1"/>
  <c r="N66" i="1" s="1"/>
  <c r="H65" i="1"/>
  <c r="N65" i="1" s="1"/>
  <c r="H64" i="1"/>
  <c r="H63" i="1"/>
  <c r="H62" i="1"/>
  <c r="H61" i="1"/>
  <c r="N61" i="1" s="1"/>
  <c r="H60" i="1"/>
  <c r="N60" i="1" s="1"/>
  <c r="H59" i="1"/>
  <c r="N59" i="1" s="1"/>
  <c r="H58" i="1"/>
  <c r="N58" i="1" s="1"/>
  <c r="H57" i="1"/>
  <c r="N57" i="1" s="1"/>
  <c r="H56" i="1"/>
  <c r="H55" i="1"/>
  <c r="H54" i="1"/>
  <c r="H53" i="1"/>
  <c r="N53" i="1" s="1"/>
  <c r="H52" i="1"/>
  <c r="N52" i="1" s="1"/>
  <c r="H51" i="1"/>
  <c r="N51" i="1" s="1"/>
  <c r="H50" i="1"/>
  <c r="N50" i="1" s="1"/>
  <c r="H49" i="1"/>
  <c r="N49" i="1" s="1"/>
  <c r="H48" i="1"/>
  <c r="H47" i="1"/>
  <c r="H46" i="1"/>
  <c r="H45" i="1"/>
  <c r="N45" i="1" s="1"/>
  <c r="H44" i="1"/>
  <c r="N44" i="1" s="1"/>
  <c r="H43" i="1"/>
  <c r="N43" i="1" s="1"/>
  <c r="H42" i="1"/>
  <c r="N42" i="1" s="1"/>
  <c r="H41" i="1"/>
  <c r="N41" i="1" s="1"/>
  <c r="H40" i="1"/>
  <c r="H39" i="1"/>
  <c r="H38" i="1"/>
  <c r="H37" i="1"/>
  <c r="N37" i="1" s="1"/>
  <c r="H36" i="1"/>
  <c r="N36" i="1" s="1"/>
  <c r="H35" i="1"/>
  <c r="N35" i="1" s="1"/>
  <c r="H34" i="1"/>
  <c r="N34" i="1" s="1"/>
  <c r="H33" i="1"/>
  <c r="N33" i="1" s="1"/>
  <c r="H32" i="1"/>
  <c r="H31" i="1"/>
  <c r="H30" i="1"/>
  <c r="H29" i="1"/>
  <c r="N29" i="1" s="1"/>
  <c r="H28" i="1"/>
  <c r="N28" i="1" s="1"/>
  <c r="H27" i="1"/>
  <c r="N27" i="1" s="1"/>
  <c r="H26" i="1"/>
  <c r="N26" i="1" s="1"/>
  <c r="H25" i="1"/>
  <c r="N25" i="1" s="1"/>
  <c r="H24" i="1"/>
  <c r="H23" i="1"/>
  <c r="H22" i="1"/>
  <c r="H21" i="1"/>
  <c r="N21" i="1" s="1"/>
  <c r="H20" i="1"/>
  <c r="N20" i="1" s="1"/>
  <c r="H19" i="1"/>
  <c r="N19" i="1" s="1"/>
  <c r="H18" i="1"/>
  <c r="N18" i="1" s="1"/>
  <c r="H17" i="1"/>
  <c r="N17" i="1" s="1"/>
  <c r="H16" i="1"/>
  <c r="H15" i="1"/>
  <c r="H14" i="1"/>
  <c r="H13" i="1"/>
  <c r="N13" i="1" s="1"/>
  <c r="H12" i="1"/>
  <c r="H11" i="1"/>
  <c r="N11" i="1" s="1"/>
  <c r="H10" i="1"/>
  <c r="N10" i="1" s="1"/>
  <c r="H9" i="1"/>
  <c r="N9" i="1" s="1"/>
  <c r="H8" i="1"/>
  <c r="H7" i="1"/>
  <c r="N7" i="1" s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B128" i="1"/>
  <c r="I125" i="1"/>
  <c r="D125" i="1"/>
  <c r="E125" i="1"/>
  <c r="F125" i="1"/>
  <c r="G125" i="1"/>
  <c r="J125" i="1"/>
  <c r="K125" i="1"/>
  <c r="L125" i="1"/>
  <c r="C125" i="1"/>
  <c r="D98" i="1"/>
  <c r="D128" i="1" s="1"/>
  <c r="D141" i="1" s="1"/>
  <c r="E98" i="1"/>
  <c r="F98" i="1"/>
  <c r="G98" i="1"/>
  <c r="J98" i="1"/>
  <c r="K98" i="1"/>
  <c r="P98" i="1" s="1"/>
  <c r="L98" i="1"/>
  <c r="L128" i="1" s="1"/>
  <c r="L141" i="1" s="1"/>
  <c r="I98" i="1"/>
  <c r="C98" i="1"/>
  <c r="P142" i="2" l="1"/>
  <c r="N14" i="1"/>
  <c r="N22" i="1"/>
  <c r="N30" i="1"/>
  <c r="N38" i="1"/>
  <c r="N46" i="1"/>
  <c r="N54" i="1"/>
  <c r="N62" i="1"/>
  <c r="N70" i="1"/>
  <c r="N78" i="1"/>
  <c r="N86" i="1"/>
  <c r="N95" i="1"/>
  <c r="N109" i="1"/>
  <c r="N117" i="1"/>
  <c r="N15" i="1"/>
  <c r="N23" i="1"/>
  <c r="N31" i="1"/>
  <c r="N39" i="1"/>
  <c r="N47" i="1"/>
  <c r="N55" i="1"/>
  <c r="N63" i="1"/>
  <c r="N71" i="1"/>
  <c r="N79" i="1"/>
  <c r="N87" i="1"/>
  <c r="N8" i="1"/>
  <c r="N16" i="1"/>
  <c r="N24" i="1"/>
  <c r="N32" i="1"/>
  <c r="N40" i="1"/>
  <c r="N48" i="1"/>
  <c r="N56" i="1"/>
  <c r="N64" i="1"/>
  <c r="N72" i="1"/>
  <c r="N80" i="1"/>
  <c r="N96" i="1"/>
  <c r="N110" i="1"/>
  <c r="N118" i="1"/>
  <c r="N111" i="1"/>
  <c r="N119" i="1"/>
  <c r="N12" i="1"/>
  <c r="N93" i="1"/>
  <c r="N107" i="1"/>
  <c r="N115" i="1"/>
  <c r="N108" i="1"/>
  <c r="N116" i="1"/>
  <c r="M125" i="1"/>
  <c r="H125" i="1"/>
  <c r="M98" i="1"/>
  <c r="H98" i="1"/>
  <c r="K128" i="1"/>
  <c r="K141" i="1" s="1"/>
  <c r="J128" i="1"/>
  <c r="J141" i="1" s="1"/>
  <c r="P125" i="1"/>
  <c r="C128" i="1"/>
  <c r="C141" i="1" s="1"/>
  <c r="F128" i="1"/>
  <c r="F141" i="1" s="1"/>
  <c r="G128" i="1"/>
  <c r="G141" i="1" s="1"/>
  <c r="E128" i="1"/>
  <c r="E141" i="1" s="1"/>
  <c r="I128" i="1"/>
  <c r="I141" i="1" s="1"/>
  <c r="N125" i="1" l="1"/>
  <c r="N98" i="1"/>
  <c r="H128" i="1"/>
  <c r="H141" i="1" s="1"/>
  <c r="M128" i="1"/>
  <c r="M141" i="1" s="1"/>
  <c r="N128" i="1"/>
  <c r="N141" i="1" s="1"/>
  <c r="P128" i="1"/>
  <c r="P141" i="1" s="1"/>
  <c r="P142" i="1" s="1"/>
</calcChain>
</file>

<file path=xl/sharedStrings.xml><?xml version="1.0" encoding="utf-8"?>
<sst xmlns="http://schemas.openxmlformats.org/spreadsheetml/2006/main" count="578" uniqueCount="251">
  <si>
    <t>Código</t>
  </si>
  <si>
    <t>Empleado</t>
  </si>
  <si>
    <t>Sueldo</t>
  </si>
  <si>
    <t>Tiempo extraordinario</t>
  </si>
  <si>
    <t>Gastos de Campo</t>
  </si>
  <si>
    <t>Cuotas IMSS pagadas por el patrón</t>
  </si>
  <si>
    <t>Sub. para el Emp.Efvo.</t>
  </si>
  <si>
    <t>*TOTAL* *PERCEPCIONES*</t>
  </si>
  <si>
    <t>I.S.R. antes de Subs al Empleo</t>
  </si>
  <si>
    <t>I.S.R. (mes)</t>
  </si>
  <si>
    <t>Cuotas obrero patronales IMSS</t>
  </si>
  <si>
    <t>Ajuste al neto</t>
  </si>
  <si>
    <t>*TOTAL* *DEDUCCIONES*</t>
  </si>
  <si>
    <t>*NETO*</t>
  </si>
  <si>
    <t xml:space="preserve">    Reg. Pat. IMSS:  R1326894380</t>
  </si>
  <si>
    <t>Departamento 1 DTTO 04 ZAPOPAN</t>
  </si>
  <si>
    <t>1052021001</t>
  </si>
  <si>
    <t>Arellano Sandoval Juana</t>
  </si>
  <si>
    <t>1052021002</t>
  </si>
  <si>
    <t>Hernández  Alvarez Cristina Jazmin</t>
  </si>
  <si>
    <t>1052021003</t>
  </si>
  <si>
    <t>Robles  Escalante Tracy Lizbeth</t>
  </si>
  <si>
    <t>1052021004</t>
  </si>
  <si>
    <t>Sánchez Murguía Fabiola</t>
  </si>
  <si>
    <t>1052021005</t>
  </si>
  <si>
    <t>Ramirez Muñoz Perla Lucia</t>
  </si>
  <si>
    <t>1052021006</t>
  </si>
  <si>
    <t xml:space="preserve">Franco Nuñez Nancy Carolina </t>
  </si>
  <si>
    <t>1052021007</t>
  </si>
  <si>
    <t xml:space="preserve">Davalos  Sierra Maricela Isabel </t>
  </si>
  <si>
    <t>1052021008</t>
  </si>
  <si>
    <t>Molina Muñoz Karla Janeth</t>
  </si>
  <si>
    <t>1052021009</t>
  </si>
  <si>
    <t xml:space="preserve">García  Diaz Maria Fernanda </t>
  </si>
  <si>
    <t>1052021010</t>
  </si>
  <si>
    <t xml:space="preserve">Pérez González  Sandra Irene </t>
  </si>
  <si>
    <t>1052021011</t>
  </si>
  <si>
    <t xml:space="preserve">González Martínez  Adriana Marcela </t>
  </si>
  <si>
    <t>1052021012</t>
  </si>
  <si>
    <t>Martínez Franco Armando Xicotencatl</t>
  </si>
  <si>
    <t>1052021013</t>
  </si>
  <si>
    <t>Sandoval Gómez Miguel</t>
  </si>
  <si>
    <t>1052021014</t>
  </si>
  <si>
    <t>Pérez Cortes Raúl Fernando</t>
  </si>
  <si>
    <t>1052021015</t>
  </si>
  <si>
    <t>Valdéz  Cisneros  Maurilio</t>
  </si>
  <si>
    <t>1052021016</t>
  </si>
  <si>
    <t>Aguilar Jiménez Josue Caleb</t>
  </si>
  <si>
    <t>1052021017</t>
  </si>
  <si>
    <t>Magdaleno  Márquez  Luis Eduardo</t>
  </si>
  <si>
    <t>1052021018</t>
  </si>
  <si>
    <t>Hernández  García Jesús Axel</t>
  </si>
  <si>
    <t>1052021019</t>
  </si>
  <si>
    <t>López Gómez Cristian Ivan</t>
  </si>
  <si>
    <t>1052021020</t>
  </si>
  <si>
    <t>Ornelas  Romero Jorge Antonio</t>
  </si>
  <si>
    <t>1052021021</t>
  </si>
  <si>
    <t xml:space="preserve">Molina  Muñoz Juan Carlos </t>
  </si>
  <si>
    <t>1052021022</t>
  </si>
  <si>
    <t>Del Real  Lara  Suelen</t>
  </si>
  <si>
    <t>1052021023</t>
  </si>
  <si>
    <t>Franco  Enriquez Erika Elizabeth</t>
  </si>
  <si>
    <t>1052021024</t>
  </si>
  <si>
    <t xml:space="preserve">Limon Rueda Graciela </t>
  </si>
  <si>
    <t>1052021025</t>
  </si>
  <si>
    <t xml:space="preserve">García  Barajas  Irma </t>
  </si>
  <si>
    <t>1052021026</t>
  </si>
  <si>
    <t xml:space="preserve">Davila Orozco  Maria Cristina </t>
  </si>
  <si>
    <t>1052021027</t>
  </si>
  <si>
    <t xml:space="preserve">Saucedo Hernández  Maria Graciela </t>
  </si>
  <si>
    <t>1052021028</t>
  </si>
  <si>
    <t xml:space="preserve">Tadeo Velázquez Maria Araceli </t>
  </si>
  <si>
    <t>1052021029</t>
  </si>
  <si>
    <t xml:space="preserve">Zaragoza  Cruz  Gerardo </t>
  </si>
  <si>
    <t>1052021030</t>
  </si>
  <si>
    <t xml:space="preserve">Alcaraz González  Evelin </t>
  </si>
  <si>
    <t>1052021031</t>
  </si>
  <si>
    <t xml:space="preserve">Espinoza  Rivas Ivan Francisco </t>
  </si>
  <si>
    <t>1052021032</t>
  </si>
  <si>
    <t xml:space="preserve">Ortega  González  Ilse Guadalupe </t>
  </si>
  <si>
    <t>1052021033</t>
  </si>
  <si>
    <t>Rosas  Ortiz Laura Gricelda</t>
  </si>
  <si>
    <t>1052021034</t>
  </si>
  <si>
    <t xml:space="preserve">Olague  Castro  Valeria Loren </t>
  </si>
  <si>
    <t>1052021035</t>
  </si>
  <si>
    <t xml:space="preserve">Luna  Rodríguez  Esmeralda Lizet </t>
  </si>
  <si>
    <t>1052021036</t>
  </si>
  <si>
    <t>Martínez  Rodríguez Karola</t>
  </si>
  <si>
    <t>1052021037</t>
  </si>
  <si>
    <t>Lozano Vázquez Sergio Jeremias</t>
  </si>
  <si>
    <t>1052021038</t>
  </si>
  <si>
    <t>Mata Ortiz Bibiana</t>
  </si>
  <si>
    <t>1052021039</t>
  </si>
  <si>
    <t>Mora Camacho Genaro</t>
  </si>
  <si>
    <t>1052021040</t>
  </si>
  <si>
    <t>Flores Valdivia Raquel</t>
  </si>
  <si>
    <t>1052021041</t>
  </si>
  <si>
    <t>García Ruelas Fabiola Concepción</t>
  </si>
  <si>
    <t>1052021042</t>
  </si>
  <si>
    <t>Carranza Cruz Paulina Michel</t>
  </si>
  <si>
    <t>1052021043</t>
  </si>
  <si>
    <t>Luna Torres Maria Gudalupe</t>
  </si>
  <si>
    <t>1052021044</t>
  </si>
  <si>
    <t>Márquez Escobedo Rosa María</t>
  </si>
  <si>
    <t>1052021045</t>
  </si>
  <si>
    <t>Meléndez Cruz Steve Emmanuel</t>
  </si>
  <si>
    <t>1052021046</t>
  </si>
  <si>
    <t>Contreras Mora Mariana</t>
  </si>
  <si>
    <t>1052021047</t>
  </si>
  <si>
    <t>Pineda Orellana Rosalía</t>
  </si>
  <si>
    <t>1052021048</t>
  </si>
  <si>
    <t>Sánchez Alvarado Daniel Esteban</t>
  </si>
  <si>
    <t>1052021049</t>
  </si>
  <si>
    <t>Vázquez González Mario Alejandro</t>
  </si>
  <si>
    <t>1052021050</t>
  </si>
  <si>
    <t>Gómez Becerra Minerva Mayte</t>
  </si>
  <si>
    <t>1052021051</t>
  </si>
  <si>
    <t>Becerra  Pérez Laura</t>
  </si>
  <si>
    <t>1052021052</t>
  </si>
  <si>
    <t>Saucedo García Yazmín Alejandra</t>
  </si>
  <si>
    <t>1052021053</t>
  </si>
  <si>
    <t>Páramo Colado Marilú</t>
  </si>
  <si>
    <t>1052021054</t>
  </si>
  <si>
    <t>Gudiño Romero Jesús Alejandro</t>
  </si>
  <si>
    <t>1052021055</t>
  </si>
  <si>
    <t>Rivera Arellano Gabriel Alberto</t>
  </si>
  <si>
    <t>1052021056</t>
  </si>
  <si>
    <t>Muro Castro Juan Manuel</t>
  </si>
  <si>
    <t>1052021057</t>
  </si>
  <si>
    <t>Rodríguez González Martha Delia</t>
  </si>
  <si>
    <t>1052021058</t>
  </si>
  <si>
    <t>Gallegos  Casillas Iliana Yadira</t>
  </si>
  <si>
    <t>1052021059</t>
  </si>
  <si>
    <t>Lara Castro Guiovanni Daniel</t>
  </si>
  <si>
    <t>1052021061</t>
  </si>
  <si>
    <t>Espinoza Rivas Jessica Taire</t>
  </si>
  <si>
    <t>1052021062</t>
  </si>
  <si>
    <t>Solis Rodríguez Beatriz</t>
  </si>
  <si>
    <t>1052021063</t>
  </si>
  <si>
    <t>Navarro Rodríguez Areli Jazmìn</t>
  </si>
  <si>
    <t>1052021064</t>
  </si>
  <si>
    <t>Flores Reyes Rodolfo</t>
  </si>
  <si>
    <t>1052021065</t>
  </si>
  <si>
    <t>Tapia Rodríguez Omar Isai</t>
  </si>
  <si>
    <t>1052021066</t>
  </si>
  <si>
    <t>Ramírez Hernández Hector Javier</t>
  </si>
  <si>
    <t>1052021067</t>
  </si>
  <si>
    <t xml:space="preserve">Salinas Mendoza Daniel </t>
  </si>
  <si>
    <t>1052021068</t>
  </si>
  <si>
    <t>Ruvalcaba  Sosa Laura Lorena</t>
  </si>
  <si>
    <t>1052021069</t>
  </si>
  <si>
    <t>Enciso Werekeitzen Alejandro Geovanni</t>
  </si>
  <si>
    <t>1052021070</t>
  </si>
  <si>
    <t>Santamaria Campos Enrique Emiliano</t>
  </si>
  <si>
    <t>1052021071</t>
  </si>
  <si>
    <t>Sánchez Casas Miguel Alejandro</t>
  </si>
  <si>
    <t>1052021072</t>
  </si>
  <si>
    <t>Rodríguez Celis Susana</t>
  </si>
  <si>
    <t>1052021073</t>
  </si>
  <si>
    <t>Bañuelos Cadena Ruth Estrella Lucero</t>
  </si>
  <si>
    <t>1052021074</t>
  </si>
  <si>
    <t>Hernández López Maria Elena</t>
  </si>
  <si>
    <t>1052021075</t>
  </si>
  <si>
    <t>Castellanos Alvarado María Guadalupe</t>
  </si>
  <si>
    <t>1052021076</t>
  </si>
  <si>
    <t>Mercado Lòpez Yadira Lizette</t>
  </si>
  <si>
    <t>1052021077</t>
  </si>
  <si>
    <t>García Galvan Adriana Patricia</t>
  </si>
  <si>
    <t>1052021078</t>
  </si>
  <si>
    <t>Quintero Quintero Samanta Adiley</t>
  </si>
  <si>
    <t>1052021079</t>
  </si>
  <si>
    <t>Vázquez Cervantes Julia Alejandra</t>
  </si>
  <si>
    <t>1052021080</t>
  </si>
  <si>
    <t>Ortíz González Francisco David</t>
  </si>
  <si>
    <t>1052021081</t>
  </si>
  <si>
    <t>Fermín Enríquez José Antonio</t>
  </si>
  <si>
    <t>1052021082</t>
  </si>
  <si>
    <t>Bolaños González Sergio Abel</t>
  </si>
  <si>
    <t>1052021083</t>
  </si>
  <si>
    <t>Vázquez Hernández Juan Pablo</t>
  </si>
  <si>
    <t>1052021084</t>
  </si>
  <si>
    <t>Pérez Tapia Athziri Valeria</t>
  </si>
  <si>
    <t>1052021085</t>
  </si>
  <si>
    <t>Becerra  Ramírez Perla Esperanza</t>
  </si>
  <si>
    <t>1052021086</t>
  </si>
  <si>
    <t>González Martínez Silvia Beatriz</t>
  </si>
  <si>
    <t>1052021087</t>
  </si>
  <si>
    <t>Iñiguez  Tapia Angie Alejandra</t>
  </si>
  <si>
    <t>1052021088</t>
  </si>
  <si>
    <t>García Solano Ignacio</t>
  </si>
  <si>
    <t>1052021089</t>
  </si>
  <si>
    <t>Rosas Ortiz Mayra Lizbeth</t>
  </si>
  <si>
    <t>1052021090</t>
  </si>
  <si>
    <t>Calvo Villarreal Gabriela</t>
  </si>
  <si>
    <t>1052021091</t>
  </si>
  <si>
    <t>Romero  Aguilar Rosa María De Jesús</t>
  </si>
  <si>
    <t>1052021092</t>
  </si>
  <si>
    <t>Leal Del Toro Mónica</t>
  </si>
  <si>
    <t>1052021093</t>
  </si>
  <si>
    <t>Ramírez Valdivia Karla Daniela</t>
  </si>
  <si>
    <t>1052021094</t>
  </si>
  <si>
    <t>Pérez González Erika Del Carmen</t>
  </si>
  <si>
    <t>1052021095</t>
  </si>
  <si>
    <t>Lozano Irene Isamel</t>
  </si>
  <si>
    <t>1052021096</t>
  </si>
  <si>
    <t>Espinosa Sandoval  Fabricio</t>
  </si>
  <si>
    <t>1052021097</t>
  </si>
  <si>
    <t>Espinosa Sandoval Omar</t>
  </si>
  <si>
    <t>1052021098</t>
  </si>
  <si>
    <t>Pérez Lara  Karla Nayeli</t>
  </si>
  <si>
    <t>1052021099</t>
  </si>
  <si>
    <t>López Islas Mariana</t>
  </si>
  <si>
    <t>1052021100</t>
  </si>
  <si>
    <t>Camacho Martínez Mauricio</t>
  </si>
  <si>
    <t>1052021101</t>
  </si>
  <si>
    <t>Arellano Sandoval Barbara Janett</t>
  </si>
  <si>
    <t>1052021102</t>
  </si>
  <si>
    <t>Vázquez Roman Monica Alejandra</t>
  </si>
  <si>
    <t>1052021103</t>
  </si>
  <si>
    <t>Plascencía Sánchez Edgard Salvador</t>
  </si>
  <si>
    <t>1052021104</t>
  </si>
  <si>
    <t>Molina Ventura Librado</t>
  </si>
  <si>
    <t>1052021105</t>
  </si>
  <si>
    <t>Aviña Rivas Blanca Alejandra</t>
  </si>
  <si>
    <t>1052021106</t>
  </si>
  <si>
    <t>Baez Avila Laura Cristina</t>
  </si>
  <si>
    <t>1052021107</t>
  </si>
  <si>
    <t>Armas  Barajas Estela</t>
  </si>
  <si>
    <t>1052021108</t>
  </si>
  <si>
    <t>Torres Carrillo Mirian Gisela</t>
  </si>
  <si>
    <t>1052021109</t>
  </si>
  <si>
    <t>Rodríguez Madrigal Martha Paulina</t>
  </si>
  <si>
    <t>1052021110</t>
  </si>
  <si>
    <t>Macías González Esmeralda Lisseth</t>
  </si>
  <si>
    <t>1052021111</t>
  </si>
  <si>
    <t xml:space="preserve">Cordova  Montoya  Juan Pedro </t>
  </si>
  <si>
    <t>Total Depto</t>
  </si>
  <si>
    <t xml:space="preserve">  -----------------------</t>
  </si>
  <si>
    <t xml:space="preserve">  =============</t>
  </si>
  <si>
    <t>Total Gral.</t>
  </si>
  <si>
    <t xml:space="preserve"> DIFERENCIA DE SUBCIDIO EFECT. ENTREGADO Y  ISR ANTES DEL SUBCIDIO </t>
  </si>
  <si>
    <t>INSTITUTO ELECTORAL Y DE PARTICIPACION CIUDADANA DEL ESTADO DE JALISCO</t>
  </si>
  <si>
    <t>TODOS</t>
  </si>
  <si>
    <t>BANCOS</t>
  </si>
  <si>
    <t>Percepción Quincenal 9 del 01/05/2021 al 15/05/2021 CAES DISTRITALES 04</t>
  </si>
  <si>
    <t>AUTORIZO:</t>
  </si>
  <si>
    <t>Manuel Alejandro Murillo Gutiérrez</t>
  </si>
  <si>
    <t>Hugo Pulido Maciel</t>
  </si>
  <si>
    <t>Secretarío Ejecutivo</t>
  </si>
  <si>
    <t>Director de Administración y Finanzas</t>
  </si>
  <si>
    <t xml:space="preserve"> DIFERENCIA DE SUBSIDIO EFECT. ENTREGADO Y  ISR ANTES DEL SUBSIDIO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</si>
</sst>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3.5"/>
      <name val="Trebuchet MS"/>
      <family val="2"/>
    </font>
    <font>
      <b/>
      <sz val="16"/>
      <color theme="1"/>
      <name val="Trebuchet MS"/>
      <family val="2"/>
    </font>
    <font>
      <b/>
      <sz val="14"/>
      <color theme="1"/>
      <name val="Trebuchet MS"/>
      <family val="2"/>
    </font>
    <font>
      <sz val="8"/>
      <color theme="1"/>
      <name val="Trebuchet MS"/>
      <family val="2"/>
    </font>
    <font>
      <b/>
      <sz val="8"/>
      <color theme="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rgb="FFEAD5FF"/>
        <bgColor indexed="64"/>
      </patternFill>
    </fill>
    <fill>
      <patternFill patternType="solid">
        <fgColor rgb="FFEBEB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7" fillId="0" borderId="0"/>
  </cellStyleXfs>
  <cellXfs count="48">
    <xf numFmtId="0" fontId="0" fillId="0" borderId="0" xfId="0"/>
    <xf numFmtId="164" fontId="3" fillId="0" borderId="0" xfId="0" applyNumberFormat="1" applyFont="1"/>
    <xf numFmtId="49" fontId="3" fillId="0" borderId="0" xfId="0" applyNumberFormat="1" applyFont="1"/>
    <xf numFmtId="164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right"/>
    </xf>
    <xf numFmtId="49" fontId="4" fillId="0" borderId="0" xfId="0" applyNumberFormat="1" applyFont="1"/>
    <xf numFmtId="49" fontId="3" fillId="0" borderId="0" xfId="0" applyNumberFormat="1" applyFont="1" applyAlignment="1">
      <alignment horizontal="right"/>
    </xf>
    <xf numFmtId="164" fontId="4" fillId="0" borderId="0" xfId="0" applyNumberFormat="1" applyFont="1"/>
    <xf numFmtId="164" fontId="4" fillId="0" borderId="0" xfId="0" applyNumberFormat="1" applyFont="1" applyFill="1" applyBorder="1" applyAlignment="1">
      <alignment horizontal="center" wrapText="1"/>
    </xf>
    <xf numFmtId="164" fontId="5" fillId="0" borderId="0" xfId="0" applyNumberFormat="1" applyFont="1" applyFill="1" applyBorder="1" applyAlignment="1">
      <alignment horizontal="center" wrapText="1"/>
    </xf>
    <xf numFmtId="164" fontId="6" fillId="0" borderId="0" xfId="0" applyNumberFormat="1" applyFont="1" applyFill="1" applyBorder="1" applyAlignment="1">
      <alignment horizontal="center" wrapText="1"/>
    </xf>
    <xf numFmtId="164" fontId="3" fillId="0" borderId="0" xfId="0" applyNumberFormat="1" applyFont="1" applyFill="1" applyAlignment="1">
      <alignment horizontal="center"/>
    </xf>
    <xf numFmtId="164" fontId="4" fillId="0" borderId="0" xfId="0" applyNumberFormat="1" applyFont="1" applyAlignment="1">
      <alignment horizontal="right"/>
    </xf>
    <xf numFmtId="0" fontId="0" fillId="0" borderId="0" xfId="0"/>
    <xf numFmtId="0" fontId="0" fillId="0" borderId="0" xfId="0" applyNumberFormat="1"/>
    <xf numFmtId="164" fontId="8" fillId="3" borderId="1" xfId="0" applyNumberFormat="1" applyFont="1" applyFill="1" applyBorder="1" applyAlignment="1">
      <alignment horizontal="center" vertical="center" wrapText="1"/>
    </xf>
    <xf numFmtId="164" fontId="3" fillId="0" borderId="0" xfId="0" applyNumberFormat="1" applyFont="1"/>
    <xf numFmtId="49" fontId="3" fillId="0" borderId="0" xfId="0" applyNumberFormat="1" applyFont="1"/>
    <xf numFmtId="164" fontId="3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left"/>
    </xf>
    <xf numFmtId="164" fontId="4" fillId="0" borderId="0" xfId="0" applyNumberFormat="1" applyFont="1"/>
    <xf numFmtId="164" fontId="8" fillId="3" borderId="1" xfId="0" applyNumberFormat="1" applyFont="1" applyFill="1" applyBorder="1" applyAlignment="1">
      <alignment horizontal="center" vertical="center" wrapText="1"/>
    </xf>
    <xf numFmtId="43" fontId="2" fillId="2" borderId="1" xfId="1" applyFont="1" applyFill="1" applyBorder="1"/>
    <xf numFmtId="164" fontId="4" fillId="0" borderId="0" xfId="0" applyNumberFormat="1" applyFont="1"/>
    <xf numFmtId="0" fontId="0" fillId="0" borderId="0" xfId="0"/>
    <xf numFmtId="164" fontId="3" fillId="0" borderId="0" xfId="0" applyNumberFormat="1" applyFont="1"/>
    <xf numFmtId="49" fontId="3" fillId="0" borderId="0" xfId="0" applyNumberFormat="1" applyFont="1"/>
    <xf numFmtId="49" fontId="4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left"/>
    </xf>
    <xf numFmtId="164" fontId="4" fillId="0" borderId="0" xfId="0" applyNumberFormat="1" applyFont="1"/>
    <xf numFmtId="49" fontId="12" fillId="0" borderId="0" xfId="0" applyNumberFormat="1" applyFont="1" applyFill="1"/>
    <xf numFmtId="0" fontId="12" fillId="0" borderId="0" xfId="0" applyNumberFormat="1" applyFont="1" applyFill="1"/>
    <xf numFmtId="164" fontId="12" fillId="0" borderId="0" xfId="0" applyNumberFormat="1" applyFont="1" applyFill="1"/>
    <xf numFmtId="164" fontId="12" fillId="0" borderId="2" xfId="0" applyNumberFormat="1" applyFont="1" applyFill="1" applyBorder="1"/>
    <xf numFmtId="164" fontId="12" fillId="0" borderId="2" xfId="0" applyNumberFormat="1" applyFont="1" applyBorder="1"/>
    <xf numFmtId="164" fontId="12" fillId="0" borderId="2" xfId="0" applyNumberFormat="1" applyFont="1" applyBorder="1" applyAlignment="1">
      <alignment horizontal="left"/>
    </xf>
    <xf numFmtId="0" fontId="0" fillId="0" borderId="2" xfId="0" applyBorder="1"/>
    <xf numFmtId="164" fontId="4" fillId="0" borderId="2" xfId="0" applyNumberFormat="1" applyFont="1" applyBorder="1"/>
    <xf numFmtId="0" fontId="10" fillId="0" borderId="0" xfId="0" applyFont="1" applyBorder="1" applyAlignment="1">
      <alignment horizontal="center" vertical="center"/>
    </xf>
    <xf numFmtId="164" fontId="11" fillId="0" borderId="0" xfId="0" applyNumberFormat="1" applyFont="1" applyAlignment="1">
      <alignment horizontal="center"/>
    </xf>
    <xf numFmtId="164" fontId="11" fillId="0" borderId="0" xfId="0" applyNumberFormat="1" applyFont="1" applyBorder="1" applyAlignment="1">
      <alignment horizontal="center"/>
    </xf>
    <xf numFmtId="49" fontId="9" fillId="0" borderId="0" xfId="0" applyNumberFormat="1" applyFont="1" applyAlignment="1">
      <alignment horizontal="center"/>
    </xf>
    <xf numFmtId="49" fontId="13" fillId="0" borderId="0" xfId="0" applyNumberFormat="1" applyFont="1" applyFill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49" fontId="13" fillId="0" borderId="3" xfId="0" applyNumberFormat="1" applyFont="1" applyFill="1" applyBorder="1" applyAlignment="1">
      <alignment horizontal="center"/>
    </xf>
  </cellXfs>
  <cellStyles count="11">
    <cellStyle name="Millares 2" xfId="5"/>
    <cellStyle name="Millares 3" xfId="1"/>
    <cellStyle name="Moneda 2" xfId="6"/>
    <cellStyle name="Normal" xfId="0" builtinId="0"/>
    <cellStyle name="Normal 11" xfId="7"/>
    <cellStyle name="Normal 2" xfId="2"/>
    <cellStyle name="Normal 2 2" xfId="4"/>
    <cellStyle name="Normal 2 3 2" xfId="10"/>
    <cellStyle name="Normal 7 3 2 2 2 2 2 2" xfId="9"/>
    <cellStyle name="Porcentaje 3" xfId="3"/>
    <cellStyle name="Porcentaje 6" xfId="8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2"/>
  <sheetViews>
    <sheetView zoomScaleNormal="100" workbookViewId="0">
      <pane xSplit="2" ySplit="5" topLeftCell="C65" activePane="bottomRight" state="frozen"/>
      <selection pane="topRight" activeCell="C1" sqref="C1"/>
      <selection pane="bottomLeft" activeCell="A9" sqref="A9"/>
      <selection pane="bottomRight" activeCell="N89" sqref="N8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" width="11.85546875" style="1" customWidth="1"/>
    <col min="4" max="4" width="11.7109375" style="1" customWidth="1"/>
    <col min="5" max="5" width="12.140625" style="1" customWidth="1"/>
    <col min="6" max="6" width="12.42578125" style="1" customWidth="1"/>
    <col min="7" max="7" width="12.140625" style="1" customWidth="1"/>
    <col min="8" max="8" width="15.7109375" style="1" customWidth="1"/>
    <col min="9" max="9" width="9.28515625" style="1" customWidth="1"/>
    <col min="10" max="10" width="11.28515625" style="1" customWidth="1"/>
    <col min="11" max="11" width="11.85546875" style="1" customWidth="1"/>
    <col min="12" max="12" width="12.28515625" style="1" customWidth="1"/>
    <col min="13" max="13" width="14.28515625" style="1" customWidth="1"/>
    <col min="14" max="14" width="12.42578125" style="1" customWidth="1"/>
    <col min="15" max="15" width="3.85546875" style="1" customWidth="1"/>
    <col min="16" max="16" width="14" style="1" customWidth="1"/>
    <col min="17" max="16384" width="11.42578125" style="1"/>
  </cols>
  <sheetData>
    <row r="1" spans="1:17" ht="18" customHeight="1" x14ac:dyDescent="0.3">
      <c r="A1" s="13"/>
      <c r="B1" s="14"/>
      <c r="C1" s="13"/>
      <c r="D1" s="13"/>
      <c r="E1" s="13"/>
      <c r="F1" s="13"/>
      <c r="G1" s="13"/>
      <c r="H1" s="13"/>
      <c r="I1" s="42" t="s">
        <v>14</v>
      </c>
      <c r="J1" s="42"/>
      <c r="K1" s="42"/>
      <c r="L1" s="42"/>
      <c r="M1" s="42"/>
      <c r="N1" s="42"/>
      <c r="O1" s="42"/>
      <c r="P1" s="42"/>
    </row>
    <row r="2" spans="1:17" ht="24.95" customHeight="1" x14ac:dyDescent="0.2">
      <c r="A2" s="39" t="s">
        <v>241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</row>
    <row r="3" spans="1:17" ht="18.75" x14ac:dyDescent="0.3">
      <c r="A3" s="40" t="s">
        <v>244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</row>
    <row r="4" spans="1:17" ht="18.75" x14ac:dyDescent="0.3">
      <c r="A4" s="41" t="s">
        <v>242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</row>
    <row r="5" spans="1:17" s="3" customFormat="1" ht="64.5" customHeight="1" x14ac:dyDescent="0.2">
      <c r="A5" s="22" t="s">
        <v>0</v>
      </c>
      <c r="B5" s="22" t="s">
        <v>1</v>
      </c>
      <c r="C5" s="22" t="s">
        <v>2</v>
      </c>
      <c r="D5" s="22" t="s">
        <v>3</v>
      </c>
      <c r="E5" s="22" t="s">
        <v>4</v>
      </c>
      <c r="F5" s="22" t="s">
        <v>5</v>
      </c>
      <c r="G5" s="22" t="s">
        <v>6</v>
      </c>
      <c r="H5" s="22" t="s">
        <v>7</v>
      </c>
      <c r="I5" s="22" t="s">
        <v>11</v>
      </c>
      <c r="J5" s="22" t="s">
        <v>9</v>
      </c>
      <c r="K5" s="22" t="s">
        <v>8</v>
      </c>
      <c r="L5" s="22" t="s">
        <v>10</v>
      </c>
      <c r="M5" s="22" t="s">
        <v>12</v>
      </c>
      <c r="N5" s="22" t="s">
        <v>13</v>
      </c>
      <c r="P5" s="15" t="s">
        <v>240</v>
      </c>
      <c r="Q5" s="15" t="s">
        <v>243</v>
      </c>
    </row>
    <row r="6" spans="1:17" s="11" customFormat="1" x14ac:dyDescent="0.2">
      <c r="A6" s="5" t="s">
        <v>15</v>
      </c>
      <c r="B6" s="1"/>
      <c r="C6" s="8"/>
      <c r="D6" s="8"/>
      <c r="E6" s="8"/>
      <c r="F6" s="8"/>
      <c r="G6" s="8"/>
      <c r="H6" s="9"/>
      <c r="I6" s="8"/>
      <c r="J6" s="8"/>
      <c r="K6" s="8"/>
      <c r="L6" s="8"/>
      <c r="M6" s="9"/>
      <c r="N6" s="10"/>
    </row>
    <row r="7" spans="1:17" x14ac:dyDescent="0.2">
      <c r="A7" s="2" t="s">
        <v>56</v>
      </c>
      <c r="B7" s="1" t="s">
        <v>57</v>
      </c>
      <c r="C7" s="1">
        <v>2639.56</v>
      </c>
      <c r="D7" s="1">
        <v>788.44</v>
      </c>
      <c r="E7" s="1">
        <v>975</v>
      </c>
      <c r="F7" s="1">
        <v>0</v>
      </c>
      <c r="G7" s="1">
        <v>126.77</v>
      </c>
      <c r="H7" s="1">
        <f>+C7+D7+E7+F7+G7</f>
        <v>4529.7700000000004</v>
      </c>
      <c r="I7" s="1">
        <v>-1.01</v>
      </c>
      <c r="J7" s="1">
        <v>0</v>
      </c>
      <c r="K7" s="1">
        <v>235.98</v>
      </c>
      <c r="L7" s="1">
        <v>0</v>
      </c>
      <c r="M7" s="1">
        <f>+I7+J7+K7+L7</f>
        <v>234.97</v>
      </c>
      <c r="N7" s="1">
        <f>+H7-M7</f>
        <v>4294.8</v>
      </c>
      <c r="P7" s="1">
        <f>+K7-G7</f>
        <v>109.21</v>
      </c>
    </row>
    <row r="8" spans="1:17" x14ac:dyDescent="0.2">
      <c r="A8" s="2" t="s">
        <v>58</v>
      </c>
      <c r="B8" s="1" t="s">
        <v>59</v>
      </c>
      <c r="C8" s="1">
        <v>2639.56</v>
      </c>
      <c r="D8" s="1">
        <v>788.44</v>
      </c>
      <c r="E8" s="1">
        <v>975</v>
      </c>
      <c r="F8" s="1">
        <v>0</v>
      </c>
      <c r="G8" s="1">
        <v>126.77</v>
      </c>
      <c r="H8" s="1">
        <f t="shared" ref="H8:H71" si="0">+C8+D8+E8+F8+G8</f>
        <v>4529.7700000000004</v>
      </c>
      <c r="I8" s="1">
        <v>-1.01</v>
      </c>
      <c r="J8" s="1">
        <v>0</v>
      </c>
      <c r="K8" s="1">
        <v>235.98</v>
      </c>
      <c r="L8" s="1">
        <v>0</v>
      </c>
      <c r="M8" s="1">
        <f t="shared" ref="M8:M71" si="1">+I8+J8+K8+L8</f>
        <v>234.97</v>
      </c>
      <c r="N8" s="1">
        <f t="shared" ref="N8:N71" si="2">+H8-M8</f>
        <v>4294.8</v>
      </c>
      <c r="P8" s="1">
        <f t="shared" ref="P8:P71" si="3">+K8-G8</f>
        <v>109.21</v>
      </c>
    </row>
    <row r="9" spans="1:17" x14ac:dyDescent="0.2">
      <c r="A9" s="2" t="s">
        <v>60</v>
      </c>
      <c r="B9" s="1" t="s">
        <v>61</v>
      </c>
      <c r="C9" s="1">
        <v>2639.56</v>
      </c>
      <c r="D9" s="1">
        <v>788.44</v>
      </c>
      <c r="E9" s="1">
        <v>975</v>
      </c>
      <c r="F9" s="1">
        <v>0</v>
      </c>
      <c r="G9" s="1">
        <v>126.77</v>
      </c>
      <c r="H9" s="1">
        <f t="shared" si="0"/>
        <v>4529.7700000000004</v>
      </c>
      <c r="I9" s="1">
        <v>-1.01</v>
      </c>
      <c r="J9" s="1">
        <v>0</v>
      </c>
      <c r="K9" s="1">
        <v>235.98</v>
      </c>
      <c r="L9" s="1">
        <v>0</v>
      </c>
      <c r="M9" s="1">
        <f t="shared" si="1"/>
        <v>234.97</v>
      </c>
      <c r="N9" s="1">
        <f t="shared" si="2"/>
        <v>4294.8</v>
      </c>
      <c r="P9" s="1">
        <f t="shared" si="3"/>
        <v>109.21</v>
      </c>
    </row>
    <row r="10" spans="1:17" x14ac:dyDescent="0.2">
      <c r="A10" s="2" t="s">
        <v>62</v>
      </c>
      <c r="B10" s="1" t="s">
        <v>63</v>
      </c>
      <c r="C10" s="1">
        <v>2639.56</v>
      </c>
      <c r="D10" s="1">
        <v>788.44</v>
      </c>
      <c r="E10" s="1">
        <v>975</v>
      </c>
      <c r="F10" s="1">
        <v>0</v>
      </c>
      <c r="G10" s="1">
        <v>126.77</v>
      </c>
      <c r="H10" s="1">
        <f t="shared" si="0"/>
        <v>4529.7700000000004</v>
      </c>
      <c r="I10" s="1">
        <v>-1.01</v>
      </c>
      <c r="J10" s="1">
        <v>0</v>
      </c>
      <c r="K10" s="1">
        <v>235.98</v>
      </c>
      <c r="L10" s="1">
        <v>0</v>
      </c>
      <c r="M10" s="1">
        <f t="shared" si="1"/>
        <v>234.97</v>
      </c>
      <c r="N10" s="1">
        <f t="shared" si="2"/>
        <v>4294.8</v>
      </c>
      <c r="P10" s="1">
        <f t="shared" si="3"/>
        <v>109.21</v>
      </c>
    </row>
    <row r="11" spans="1:17" x14ac:dyDescent="0.2">
      <c r="A11" s="2" t="s">
        <v>64</v>
      </c>
      <c r="B11" s="1" t="s">
        <v>65</v>
      </c>
      <c r="C11" s="1">
        <v>2639.56</v>
      </c>
      <c r="D11" s="1">
        <v>788.44</v>
      </c>
      <c r="E11" s="1">
        <v>975</v>
      </c>
      <c r="F11" s="1">
        <v>0</v>
      </c>
      <c r="G11" s="1">
        <v>126.77</v>
      </c>
      <c r="H11" s="1">
        <f t="shared" si="0"/>
        <v>4529.7700000000004</v>
      </c>
      <c r="I11" s="1">
        <v>-1.01</v>
      </c>
      <c r="J11" s="1">
        <v>0</v>
      </c>
      <c r="K11" s="1">
        <v>235.98</v>
      </c>
      <c r="L11" s="1">
        <v>0</v>
      </c>
      <c r="M11" s="1">
        <f t="shared" si="1"/>
        <v>234.97</v>
      </c>
      <c r="N11" s="1">
        <f t="shared" si="2"/>
        <v>4294.8</v>
      </c>
      <c r="P11" s="1">
        <f t="shared" si="3"/>
        <v>109.21</v>
      </c>
    </row>
    <row r="12" spans="1:17" x14ac:dyDescent="0.2">
      <c r="A12" s="2" t="s">
        <v>66</v>
      </c>
      <c r="B12" s="1" t="s">
        <v>67</v>
      </c>
      <c r="C12" s="1">
        <v>2639.56</v>
      </c>
      <c r="D12" s="1">
        <v>788.44</v>
      </c>
      <c r="E12" s="1">
        <v>975</v>
      </c>
      <c r="F12" s="1">
        <v>0</v>
      </c>
      <c r="G12" s="1">
        <v>126.77</v>
      </c>
      <c r="H12" s="1">
        <f t="shared" si="0"/>
        <v>4529.7700000000004</v>
      </c>
      <c r="I12" s="1">
        <v>-1.01</v>
      </c>
      <c r="J12" s="1">
        <v>0</v>
      </c>
      <c r="K12" s="1">
        <v>235.98</v>
      </c>
      <c r="L12" s="1">
        <v>0</v>
      </c>
      <c r="M12" s="1">
        <f t="shared" si="1"/>
        <v>234.97</v>
      </c>
      <c r="N12" s="1">
        <f t="shared" si="2"/>
        <v>4294.8</v>
      </c>
      <c r="P12" s="1">
        <f t="shared" si="3"/>
        <v>109.21</v>
      </c>
    </row>
    <row r="13" spans="1:17" x14ac:dyDescent="0.2">
      <c r="A13" s="2" t="s">
        <v>68</v>
      </c>
      <c r="B13" s="1" t="s">
        <v>69</v>
      </c>
      <c r="C13" s="1">
        <v>2639.56</v>
      </c>
      <c r="D13" s="1">
        <v>788.44</v>
      </c>
      <c r="E13" s="1">
        <v>975</v>
      </c>
      <c r="F13" s="1">
        <v>0</v>
      </c>
      <c r="G13" s="1">
        <v>126.77</v>
      </c>
      <c r="H13" s="1">
        <f t="shared" si="0"/>
        <v>4529.7700000000004</v>
      </c>
      <c r="I13" s="1">
        <v>-1.01</v>
      </c>
      <c r="J13" s="1">
        <v>0</v>
      </c>
      <c r="K13" s="1">
        <v>235.98</v>
      </c>
      <c r="L13" s="1">
        <v>0</v>
      </c>
      <c r="M13" s="1">
        <f t="shared" si="1"/>
        <v>234.97</v>
      </c>
      <c r="N13" s="1">
        <f t="shared" si="2"/>
        <v>4294.8</v>
      </c>
      <c r="P13" s="1">
        <f t="shared" si="3"/>
        <v>109.21</v>
      </c>
    </row>
    <row r="14" spans="1:17" x14ac:dyDescent="0.2">
      <c r="A14" s="2" t="s">
        <v>70</v>
      </c>
      <c r="B14" s="1" t="s">
        <v>71</v>
      </c>
      <c r="C14" s="1">
        <v>2639.56</v>
      </c>
      <c r="D14" s="1">
        <v>788.44</v>
      </c>
      <c r="E14" s="1">
        <v>975</v>
      </c>
      <c r="F14" s="1">
        <v>0</v>
      </c>
      <c r="G14" s="1">
        <v>126.77</v>
      </c>
      <c r="H14" s="1">
        <f t="shared" si="0"/>
        <v>4529.7700000000004</v>
      </c>
      <c r="I14" s="1">
        <v>-1.01</v>
      </c>
      <c r="J14" s="1">
        <v>0</v>
      </c>
      <c r="K14" s="1">
        <v>235.98</v>
      </c>
      <c r="L14" s="1">
        <v>0</v>
      </c>
      <c r="M14" s="1">
        <f t="shared" si="1"/>
        <v>234.97</v>
      </c>
      <c r="N14" s="1">
        <f t="shared" si="2"/>
        <v>4294.8</v>
      </c>
      <c r="P14" s="1">
        <f t="shared" si="3"/>
        <v>109.21</v>
      </c>
    </row>
    <row r="15" spans="1:17" x14ac:dyDescent="0.2">
      <c r="A15" s="2" t="s">
        <v>72</v>
      </c>
      <c r="B15" s="1" t="s">
        <v>73</v>
      </c>
      <c r="C15" s="1">
        <v>2639.56</v>
      </c>
      <c r="D15" s="1">
        <v>788.44</v>
      </c>
      <c r="E15" s="1">
        <v>975</v>
      </c>
      <c r="F15" s="1">
        <v>0</v>
      </c>
      <c r="G15" s="1">
        <v>126.77</v>
      </c>
      <c r="H15" s="1">
        <f t="shared" si="0"/>
        <v>4529.7700000000004</v>
      </c>
      <c r="I15" s="1">
        <v>-1.01</v>
      </c>
      <c r="J15" s="1">
        <v>0</v>
      </c>
      <c r="K15" s="1">
        <v>235.98</v>
      </c>
      <c r="L15" s="1">
        <v>0</v>
      </c>
      <c r="M15" s="1">
        <f t="shared" si="1"/>
        <v>234.97</v>
      </c>
      <c r="N15" s="1">
        <f t="shared" si="2"/>
        <v>4294.8</v>
      </c>
      <c r="P15" s="1">
        <f t="shared" si="3"/>
        <v>109.21</v>
      </c>
    </row>
    <row r="16" spans="1:17" x14ac:dyDescent="0.2">
      <c r="A16" s="2" t="s">
        <v>74</v>
      </c>
      <c r="B16" s="1" t="s">
        <v>75</v>
      </c>
      <c r="C16" s="1">
        <v>2639.56</v>
      </c>
      <c r="D16" s="1">
        <v>788.44</v>
      </c>
      <c r="E16" s="1">
        <v>975</v>
      </c>
      <c r="F16" s="1">
        <v>0</v>
      </c>
      <c r="G16" s="1">
        <v>126.77</v>
      </c>
      <c r="H16" s="1">
        <f t="shared" si="0"/>
        <v>4529.7700000000004</v>
      </c>
      <c r="I16" s="1">
        <v>-1.01</v>
      </c>
      <c r="J16" s="1">
        <v>0</v>
      </c>
      <c r="K16" s="1">
        <v>235.98</v>
      </c>
      <c r="L16" s="1">
        <v>0</v>
      </c>
      <c r="M16" s="1">
        <f t="shared" si="1"/>
        <v>234.97</v>
      </c>
      <c r="N16" s="1">
        <f t="shared" si="2"/>
        <v>4294.8</v>
      </c>
      <c r="P16" s="1">
        <f t="shared" si="3"/>
        <v>109.21</v>
      </c>
    </row>
    <row r="17" spans="1:16" x14ac:dyDescent="0.2">
      <c r="A17" s="2" t="s">
        <v>76</v>
      </c>
      <c r="B17" s="1" t="s">
        <v>77</v>
      </c>
      <c r="C17" s="1">
        <v>2639.56</v>
      </c>
      <c r="D17" s="1">
        <v>788.44</v>
      </c>
      <c r="E17" s="1">
        <v>975</v>
      </c>
      <c r="F17" s="1">
        <v>0</v>
      </c>
      <c r="G17" s="1">
        <v>126.77</v>
      </c>
      <c r="H17" s="1">
        <f t="shared" si="0"/>
        <v>4529.7700000000004</v>
      </c>
      <c r="I17" s="1">
        <v>-1.01</v>
      </c>
      <c r="J17" s="1">
        <v>0</v>
      </c>
      <c r="K17" s="1">
        <v>235.98</v>
      </c>
      <c r="L17" s="1">
        <v>0</v>
      </c>
      <c r="M17" s="1">
        <f t="shared" si="1"/>
        <v>234.97</v>
      </c>
      <c r="N17" s="1">
        <f t="shared" si="2"/>
        <v>4294.8</v>
      </c>
      <c r="P17" s="1">
        <f t="shared" si="3"/>
        <v>109.21</v>
      </c>
    </row>
    <row r="18" spans="1:16" x14ac:dyDescent="0.2">
      <c r="A18" s="2" t="s">
        <v>78</v>
      </c>
      <c r="B18" s="1" t="s">
        <v>79</v>
      </c>
      <c r="C18" s="1">
        <v>2639.56</v>
      </c>
      <c r="D18" s="1">
        <v>788.44</v>
      </c>
      <c r="E18" s="1">
        <v>975</v>
      </c>
      <c r="F18" s="1">
        <v>0</v>
      </c>
      <c r="G18" s="1">
        <v>126.77</v>
      </c>
      <c r="H18" s="1">
        <f t="shared" si="0"/>
        <v>4529.7700000000004</v>
      </c>
      <c r="I18" s="1">
        <v>-1.01</v>
      </c>
      <c r="J18" s="1">
        <v>0</v>
      </c>
      <c r="K18" s="1">
        <v>235.98</v>
      </c>
      <c r="L18" s="1">
        <v>0</v>
      </c>
      <c r="M18" s="1">
        <f t="shared" si="1"/>
        <v>234.97</v>
      </c>
      <c r="N18" s="1">
        <f t="shared" si="2"/>
        <v>4294.8</v>
      </c>
      <c r="P18" s="1">
        <f t="shared" si="3"/>
        <v>109.21</v>
      </c>
    </row>
    <row r="19" spans="1:16" x14ac:dyDescent="0.2">
      <c r="A19" s="2" t="s">
        <v>80</v>
      </c>
      <c r="B19" s="1" t="s">
        <v>81</v>
      </c>
      <c r="C19" s="1">
        <v>2639.56</v>
      </c>
      <c r="D19" s="1">
        <v>788.44</v>
      </c>
      <c r="E19" s="1">
        <v>975</v>
      </c>
      <c r="F19" s="1">
        <v>0</v>
      </c>
      <c r="G19" s="1">
        <v>126.77</v>
      </c>
      <c r="H19" s="1">
        <f t="shared" si="0"/>
        <v>4529.7700000000004</v>
      </c>
      <c r="I19" s="1">
        <v>-1.01</v>
      </c>
      <c r="J19" s="1">
        <v>0</v>
      </c>
      <c r="K19" s="1">
        <v>235.98</v>
      </c>
      <c r="L19" s="1">
        <v>0</v>
      </c>
      <c r="M19" s="1">
        <f t="shared" si="1"/>
        <v>234.97</v>
      </c>
      <c r="N19" s="1">
        <f t="shared" si="2"/>
        <v>4294.8</v>
      </c>
      <c r="P19" s="1">
        <f t="shared" si="3"/>
        <v>109.21</v>
      </c>
    </row>
    <row r="20" spans="1:16" x14ac:dyDescent="0.2">
      <c r="A20" s="2" t="s">
        <v>82</v>
      </c>
      <c r="B20" s="1" t="s">
        <v>83</v>
      </c>
      <c r="C20" s="1">
        <v>2639.56</v>
      </c>
      <c r="D20" s="1">
        <v>788.44</v>
      </c>
      <c r="E20" s="1">
        <v>975</v>
      </c>
      <c r="F20" s="1">
        <v>0</v>
      </c>
      <c r="G20" s="1">
        <v>126.77</v>
      </c>
      <c r="H20" s="1">
        <f t="shared" si="0"/>
        <v>4529.7700000000004</v>
      </c>
      <c r="I20" s="1">
        <v>-1.01</v>
      </c>
      <c r="J20" s="1">
        <v>0</v>
      </c>
      <c r="K20" s="1">
        <v>235.98</v>
      </c>
      <c r="L20" s="1">
        <v>0</v>
      </c>
      <c r="M20" s="1">
        <f t="shared" si="1"/>
        <v>234.97</v>
      </c>
      <c r="N20" s="1">
        <f t="shared" si="2"/>
        <v>4294.8</v>
      </c>
      <c r="P20" s="1">
        <f t="shared" si="3"/>
        <v>109.21</v>
      </c>
    </row>
    <row r="21" spans="1:16" x14ac:dyDescent="0.2">
      <c r="A21" s="2" t="s">
        <v>84</v>
      </c>
      <c r="B21" s="1" t="s">
        <v>85</v>
      </c>
      <c r="C21" s="1">
        <v>2639.56</v>
      </c>
      <c r="D21" s="1">
        <v>788.44</v>
      </c>
      <c r="E21" s="1">
        <v>975</v>
      </c>
      <c r="F21" s="1">
        <v>0</v>
      </c>
      <c r="G21" s="1">
        <v>126.77</v>
      </c>
      <c r="H21" s="1">
        <f t="shared" si="0"/>
        <v>4529.7700000000004</v>
      </c>
      <c r="I21" s="1">
        <v>-1.01</v>
      </c>
      <c r="J21" s="1">
        <v>0</v>
      </c>
      <c r="K21" s="1">
        <v>235.98</v>
      </c>
      <c r="L21" s="1">
        <v>0</v>
      </c>
      <c r="M21" s="1">
        <f t="shared" si="1"/>
        <v>234.97</v>
      </c>
      <c r="N21" s="1">
        <f t="shared" si="2"/>
        <v>4294.8</v>
      </c>
      <c r="P21" s="1">
        <f t="shared" si="3"/>
        <v>109.21</v>
      </c>
    </row>
    <row r="22" spans="1:16" x14ac:dyDescent="0.2">
      <c r="A22" s="2" t="s">
        <v>86</v>
      </c>
      <c r="B22" s="1" t="s">
        <v>87</v>
      </c>
      <c r="C22" s="1">
        <v>2639.56</v>
      </c>
      <c r="D22" s="1">
        <v>788.44</v>
      </c>
      <c r="E22" s="1">
        <v>975</v>
      </c>
      <c r="F22" s="1">
        <v>0</v>
      </c>
      <c r="G22" s="1">
        <v>126.77</v>
      </c>
      <c r="H22" s="1">
        <f t="shared" si="0"/>
        <v>4529.7700000000004</v>
      </c>
      <c r="I22" s="1">
        <v>-1.01</v>
      </c>
      <c r="J22" s="1">
        <v>0</v>
      </c>
      <c r="K22" s="1">
        <v>235.98</v>
      </c>
      <c r="L22" s="1">
        <v>0</v>
      </c>
      <c r="M22" s="1">
        <f t="shared" si="1"/>
        <v>234.97</v>
      </c>
      <c r="N22" s="1">
        <f t="shared" si="2"/>
        <v>4294.8</v>
      </c>
      <c r="P22" s="1">
        <f t="shared" si="3"/>
        <v>109.21</v>
      </c>
    </row>
    <row r="23" spans="1:16" x14ac:dyDescent="0.2">
      <c r="A23" s="2" t="s">
        <v>88</v>
      </c>
      <c r="B23" s="1" t="s">
        <v>89</v>
      </c>
      <c r="C23" s="1">
        <v>2639.56</v>
      </c>
      <c r="D23" s="1">
        <v>788.44</v>
      </c>
      <c r="E23" s="1">
        <v>975</v>
      </c>
      <c r="F23" s="1">
        <v>0</v>
      </c>
      <c r="G23" s="1">
        <v>126.77</v>
      </c>
      <c r="H23" s="1">
        <f t="shared" si="0"/>
        <v>4529.7700000000004</v>
      </c>
      <c r="I23" s="1">
        <v>-1.01</v>
      </c>
      <c r="J23" s="1">
        <v>0</v>
      </c>
      <c r="K23" s="1">
        <v>235.98</v>
      </c>
      <c r="L23" s="1">
        <v>0</v>
      </c>
      <c r="M23" s="1">
        <f t="shared" si="1"/>
        <v>234.97</v>
      </c>
      <c r="N23" s="1">
        <f t="shared" si="2"/>
        <v>4294.8</v>
      </c>
      <c r="P23" s="1">
        <f t="shared" si="3"/>
        <v>109.21</v>
      </c>
    </row>
    <row r="24" spans="1:16" x14ac:dyDescent="0.2">
      <c r="A24" s="2" t="s">
        <v>90</v>
      </c>
      <c r="B24" s="1" t="s">
        <v>91</v>
      </c>
      <c r="C24" s="1">
        <v>2639.56</v>
      </c>
      <c r="D24" s="1">
        <v>788.44</v>
      </c>
      <c r="E24" s="1">
        <v>975</v>
      </c>
      <c r="F24" s="1">
        <v>0</v>
      </c>
      <c r="G24" s="1">
        <v>126.77</v>
      </c>
      <c r="H24" s="1">
        <f t="shared" si="0"/>
        <v>4529.7700000000004</v>
      </c>
      <c r="I24" s="1">
        <v>-1.01</v>
      </c>
      <c r="J24" s="1">
        <v>0</v>
      </c>
      <c r="K24" s="1">
        <v>235.98</v>
      </c>
      <c r="L24" s="1">
        <v>0</v>
      </c>
      <c r="M24" s="1">
        <f t="shared" si="1"/>
        <v>234.97</v>
      </c>
      <c r="N24" s="1">
        <f t="shared" si="2"/>
        <v>4294.8</v>
      </c>
      <c r="P24" s="1">
        <f t="shared" si="3"/>
        <v>109.21</v>
      </c>
    </row>
    <row r="25" spans="1:16" x14ac:dyDescent="0.2">
      <c r="A25" s="2" t="s">
        <v>92</v>
      </c>
      <c r="B25" s="1" t="s">
        <v>93</v>
      </c>
      <c r="C25" s="1">
        <v>2639.56</v>
      </c>
      <c r="D25" s="1">
        <v>788.44</v>
      </c>
      <c r="E25" s="1">
        <v>975</v>
      </c>
      <c r="F25" s="1">
        <v>0</v>
      </c>
      <c r="G25" s="1">
        <v>126.77</v>
      </c>
      <c r="H25" s="1">
        <f t="shared" si="0"/>
        <v>4529.7700000000004</v>
      </c>
      <c r="I25" s="1">
        <v>-1.01</v>
      </c>
      <c r="J25" s="1">
        <v>0</v>
      </c>
      <c r="K25" s="1">
        <v>235.98</v>
      </c>
      <c r="L25" s="1">
        <v>0</v>
      </c>
      <c r="M25" s="1">
        <f t="shared" si="1"/>
        <v>234.97</v>
      </c>
      <c r="N25" s="1">
        <f t="shared" si="2"/>
        <v>4294.8</v>
      </c>
      <c r="P25" s="1">
        <f t="shared" si="3"/>
        <v>109.21</v>
      </c>
    </row>
    <row r="26" spans="1:16" x14ac:dyDescent="0.2">
      <c r="A26" s="2" t="s">
        <v>94</v>
      </c>
      <c r="B26" s="1" t="s">
        <v>95</v>
      </c>
      <c r="C26" s="1">
        <v>2639.56</v>
      </c>
      <c r="D26" s="1">
        <v>788.44</v>
      </c>
      <c r="E26" s="1">
        <v>975</v>
      </c>
      <c r="F26" s="1">
        <v>0</v>
      </c>
      <c r="G26" s="1">
        <v>126.77</v>
      </c>
      <c r="H26" s="1">
        <f t="shared" si="0"/>
        <v>4529.7700000000004</v>
      </c>
      <c r="I26" s="1">
        <v>-1.01</v>
      </c>
      <c r="J26" s="1">
        <v>0</v>
      </c>
      <c r="K26" s="1">
        <v>235.98</v>
      </c>
      <c r="L26" s="1">
        <v>0</v>
      </c>
      <c r="M26" s="1">
        <f t="shared" si="1"/>
        <v>234.97</v>
      </c>
      <c r="N26" s="1">
        <f t="shared" si="2"/>
        <v>4294.8</v>
      </c>
      <c r="P26" s="1">
        <f t="shared" si="3"/>
        <v>109.21</v>
      </c>
    </row>
    <row r="27" spans="1:16" x14ac:dyDescent="0.2">
      <c r="A27" s="2" t="s">
        <v>96</v>
      </c>
      <c r="B27" s="1" t="s">
        <v>97</v>
      </c>
      <c r="C27" s="1">
        <v>2639.56</v>
      </c>
      <c r="D27" s="1">
        <v>788.44</v>
      </c>
      <c r="E27" s="1">
        <v>975</v>
      </c>
      <c r="F27" s="1">
        <v>0</v>
      </c>
      <c r="G27" s="1">
        <v>126.77</v>
      </c>
      <c r="H27" s="1">
        <f t="shared" si="0"/>
        <v>4529.7700000000004</v>
      </c>
      <c r="I27" s="1">
        <v>-1.01</v>
      </c>
      <c r="J27" s="1">
        <v>0</v>
      </c>
      <c r="K27" s="1">
        <v>235.98</v>
      </c>
      <c r="L27" s="1">
        <v>0</v>
      </c>
      <c r="M27" s="1">
        <f t="shared" si="1"/>
        <v>234.97</v>
      </c>
      <c r="N27" s="1">
        <f t="shared" si="2"/>
        <v>4294.8</v>
      </c>
      <c r="P27" s="1">
        <f t="shared" si="3"/>
        <v>109.21</v>
      </c>
    </row>
    <row r="28" spans="1:16" x14ac:dyDescent="0.2">
      <c r="A28" s="2" t="s">
        <v>98</v>
      </c>
      <c r="B28" s="1" t="s">
        <v>99</v>
      </c>
      <c r="C28" s="1">
        <v>2639.56</v>
      </c>
      <c r="D28" s="1">
        <v>788.44</v>
      </c>
      <c r="E28" s="1">
        <v>975</v>
      </c>
      <c r="F28" s="1">
        <v>0</v>
      </c>
      <c r="G28" s="1">
        <v>126.77</v>
      </c>
      <c r="H28" s="1">
        <f t="shared" si="0"/>
        <v>4529.7700000000004</v>
      </c>
      <c r="I28" s="1">
        <v>-1.01</v>
      </c>
      <c r="J28" s="1">
        <v>0</v>
      </c>
      <c r="K28" s="1">
        <v>235.98</v>
      </c>
      <c r="L28" s="1">
        <v>0</v>
      </c>
      <c r="M28" s="1">
        <f t="shared" si="1"/>
        <v>234.97</v>
      </c>
      <c r="N28" s="1">
        <f t="shared" si="2"/>
        <v>4294.8</v>
      </c>
      <c r="P28" s="1">
        <f t="shared" si="3"/>
        <v>109.21</v>
      </c>
    </row>
    <row r="29" spans="1:16" x14ac:dyDescent="0.2">
      <c r="A29" s="2" t="s">
        <v>100</v>
      </c>
      <c r="B29" s="1" t="s">
        <v>101</v>
      </c>
      <c r="C29" s="1">
        <v>2639.56</v>
      </c>
      <c r="D29" s="1">
        <v>788.44</v>
      </c>
      <c r="E29" s="1">
        <v>975</v>
      </c>
      <c r="F29" s="1">
        <v>0</v>
      </c>
      <c r="G29" s="1">
        <v>126.77</v>
      </c>
      <c r="H29" s="1">
        <f t="shared" si="0"/>
        <v>4529.7700000000004</v>
      </c>
      <c r="I29" s="1">
        <v>-1.01</v>
      </c>
      <c r="J29" s="1">
        <v>0</v>
      </c>
      <c r="K29" s="1">
        <v>235.98</v>
      </c>
      <c r="L29" s="1">
        <v>0</v>
      </c>
      <c r="M29" s="1">
        <f t="shared" si="1"/>
        <v>234.97</v>
      </c>
      <c r="N29" s="1">
        <f t="shared" si="2"/>
        <v>4294.8</v>
      </c>
      <c r="P29" s="1">
        <f t="shared" si="3"/>
        <v>109.21</v>
      </c>
    </row>
    <row r="30" spans="1:16" x14ac:dyDescent="0.2">
      <c r="A30" s="2" t="s">
        <v>102</v>
      </c>
      <c r="B30" s="1" t="s">
        <v>103</v>
      </c>
      <c r="C30" s="1">
        <v>2639.56</v>
      </c>
      <c r="D30" s="1">
        <v>788.44</v>
      </c>
      <c r="E30" s="1">
        <v>975</v>
      </c>
      <c r="F30" s="1">
        <v>0</v>
      </c>
      <c r="G30" s="1">
        <v>126.77</v>
      </c>
      <c r="H30" s="1">
        <f t="shared" si="0"/>
        <v>4529.7700000000004</v>
      </c>
      <c r="I30" s="1">
        <v>-1.01</v>
      </c>
      <c r="J30" s="1">
        <v>0</v>
      </c>
      <c r="K30" s="1">
        <v>235.98</v>
      </c>
      <c r="L30" s="1">
        <v>0</v>
      </c>
      <c r="M30" s="1">
        <f t="shared" si="1"/>
        <v>234.97</v>
      </c>
      <c r="N30" s="1">
        <f t="shared" si="2"/>
        <v>4294.8</v>
      </c>
      <c r="P30" s="1">
        <f t="shared" si="3"/>
        <v>109.21</v>
      </c>
    </row>
    <row r="31" spans="1:16" x14ac:dyDescent="0.2">
      <c r="A31" s="2" t="s">
        <v>104</v>
      </c>
      <c r="B31" s="1" t="s">
        <v>105</v>
      </c>
      <c r="C31" s="1">
        <v>2639.56</v>
      </c>
      <c r="D31" s="1">
        <v>788.44</v>
      </c>
      <c r="E31" s="1">
        <v>975</v>
      </c>
      <c r="F31" s="1">
        <v>0</v>
      </c>
      <c r="G31" s="1">
        <v>126.77</v>
      </c>
      <c r="H31" s="1">
        <f t="shared" si="0"/>
        <v>4529.7700000000004</v>
      </c>
      <c r="I31" s="1">
        <v>-1.01</v>
      </c>
      <c r="J31" s="1">
        <v>0</v>
      </c>
      <c r="K31" s="1">
        <v>235.98</v>
      </c>
      <c r="L31" s="1">
        <v>0</v>
      </c>
      <c r="M31" s="1">
        <f t="shared" si="1"/>
        <v>234.97</v>
      </c>
      <c r="N31" s="1">
        <f t="shared" si="2"/>
        <v>4294.8</v>
      </c>
      <c r="P31" s="1">
        <f t="shared" si="3"/>
        <v>109.21</v>
      </c>
    </row>
    <row r="32" spans="1:16" x14ac:dyDescent="0.2">
      <c r="A32" s="2" t="s">
        <v>106</v>
      </c>
      <c r="B32" s="1" t="s">
        <v>107</v>
      </c>
      <c r="C32" s="1">
        <v>2639.56</v>
      </c>
      <c r="D32" s="1">
        <v>788.44</v>
      </c>
      <c r="E32" s="1">
        <v>975</v>
      </c>
      <c r="F32" s="1">
        <v>0</v>
      </c>
      <c r="G32" s="1">
        <v>126.77</v>
      </c>
      <c r="H32" s="1">
        <f t="shared" si="0"/>
        <v>4529.7700000000004</v>
      </c>
      <c r="I32" s="1">
        <v>-1.01</v>
      </c>
      <c r="J32" s="1">
        <v>0</v>
      </c>
      <c r="K32" s="1">
        <v>235.98</v>
      </c>
      <c r="L32" s="1">
        <v>0</v>
      </c>
      <c r="M32" s="1">
        <f t="shared" si="1"/>
        <v>234.97</v>
      </c>
      <c r="N32" s="1">
        <f t="shared" si="2"/>
        <v>4294.8</v>
      </c>
      <c r="P32" s="1">
        <f t="shared" si="3"/>
        <v>109.21</v>
      </c>
    </row>
    <row r="33" spans="1:16" x14ac:dyDescent="0.2">
      <c r="A33" s="2" t="s">
        <v>108</v>
      </c>
      <c r="B33" s="1" t="s">
        <v>109</v>
      </c>
      <c r="C33" s="1">
        <v>2639.56</v>
      </c>
      <c r="D33" s="1">
        <v>788.44</v>
      </c>
      <c r="E33" s="1">
        <v>975</v>
      </c>
      <c r="F33" s="1">
        <v>0</v>
      </c>
      <c r="G33" s="1">
        <v>126.77</v>
      </c>
      <c r="H33" s="1">
        <f t="shared" si="0"/>
        <v>4529.7700000000004</v>
      </c>
      <c r="I33" s="1">
        <v>-1.01</v>
      </c>
      <c r="J33" s="1">
        <v>0</v>
      </c>
      <c r="K33" s="1">
        <v>235.98</v>
      </c>
      <c r="L33" s="1">
        <v>0</v>
      </c>
      <c r="M33" s="1">
        <f t="shared" si="1"/>
        <v>234.97</v>
      </c>
      <c r="N33" s="1">
        <f t="shared" si="2"/>
        <v>4294.8</v>
      </c>
      <c r="P33" s="1">
        <f t="shared" si="3"/>
        <v>109.21</v>
      </c>
    </row>
    <row r="34" spans="1:16" x14ac:dyDescent="0.2">
      <c r="A34" s="2" t="s">
        <v>110</v>
      </c>
      <c r="B34" s="1" t="s">
        <v>111</v>
      </c>
      <c r="C34" s="1">
        <v>2639.56</v>
      </c>
      <c r="D34" s="1">
        <v>788.44</v>
      </c>
      <c r="E34" s="1">
        <v>975</v>
      </c>
      <c r="F34" s="1">
        <v>0</v>
      </c>
      <c r="G34" s="1">
        <v>126.77</v>
      </c>
      <c r="H34" s="1">
        <f t="shared" si="0"/>
        <v>4529.7700000000004</v>
      </c>
      <c r="I34" s="1">
        <v>-1.01</v>
      </c>
      <c r="J34" s="1">
        <v>0</v>
      </c>
      <c r="K34" s="1">
        <v>235.98</v>
      </c>
      <c r="L34" s="1">
        <v>0</v>
      </c>
      <c r="M34" s="1">
        <f t="shared" si="1"/>
        <v>234.97</v>
      </c>
      <c r="N34" s="1">
        <f t="shared" si="2"/>
        <v>4294.8</v>
      </c>
      <c r="P34" s="1">
        <f t="shared" si="3"/>
        <v>109.21</v>
      </c>
    </row>
    <row r="35" spans="1:16" x14ac:dyDescent="0.2">
      <c r="A35" s="2" t="s">
        <v>112</v>
      </c>
      <c r="B35" s="1" t="s">
        <v>113</v>
      </c>
      <c r="C35" s="1">
        <v>2639.56</v>
      </c>
      <c r="D35" s="1">
        <v>788.44</v>
      </c>
      <c r="E35" s="1">
        <v>975</v>
      </c>
      <c r="F35" s="1">
        <v>0</v>
      </c>
      <c r="G35" s="1">
        <v>126.77</v>
      </c>
      <c r="H35" s="1">
        <f t="shared" si="0"/>
        <v>4529.7700000000004</v>
      </c>
      <c r="I35" s="1">
        <v>-1.01</v>
      </c>
      <c r="J35" s="1">
        <v>0</v>
      </c>
      <c r="K35" s="1">
        <v>235.98</v>
      </c>
      <c r="L35" s="1">
        <v>0</v>
      </c>
      <c r="M35" s="1">
        <f t="shared" si="1"/>
        <v>234.97</v>
      </c>
      <c r="N35" s="1">
        <f t="shared" si="2"/>
        <v>4294.8</v>
      </c>
      <c r="P35" s="1">
        <f t="shared" si="3"/>
        <v>109.21</v>
      </c>
    </row>
    <row r="36" spans="1:16" x14ac:dyDescent="0.2">
      <c r="A36" s="2" t="s">
        <v>114</v>
      </c>
      <c r="B36" s="1" t="s">
        <v>115</v>
      </c>
      <c r="C36" s="1">
        <v>2639.56</v>
      </c>
      <c r="D36" s="1">
        <v>788.44</v>
      </c>
      <c r="E36" s="1">
        <v>975</v>
      </c>
      <c r="F36" s="1">
        <v>0</v>
      </c>
      <c r="G36" s="1">
        <v>126.77</v>
      </c>
      <c r="H36" s="1">
        <f t="shared" si="0"/>
        <v>4529.7700000000004</v>
      </c>
      <c r="I36" s="1">
        <v>-1.01</v>
      </c>
      <c r="J36" s="1">
        <v>0</v>
      </c>
      <c r="K36" s="1">
        <v>235.98</v>
      </c>
      <c r="L36" s="1">
        <v>0</v>
      </c>
      <c r="M36" s="1">
        <f t="shared" si="1"/>
        <v>234.97</v>
      </c>
      <c r="N36" s="1">
        <f t="shared" si="2"/>
        <v>4294.8</v>
      </c>
      <c r="P36" s="1">
        <f t="shared" si="3"/>
        <v>109.21</v>
      </c>
    </row>
    <row r="37" spans="1:16" x14ac:dyDescent="0.2">
      <c r="A37" s="2" t="s">
        <v>116</v>
      </c>
      <c r="B37" s="1" t="s">
        <v>117</v>
      </c>
      <c r="C37" s="1">
        <v>2639.56</v>
      </c>
      <c r="D37" s="1">
        <v>788.44</v>
      </c>
      <c r="E37" s="1">
        <v>975</v>
      </c>
      <c r="F37" s="1">
        <v>0</v>
      </c>
      <c r="G37" s="1">
        <v>126.77</v>
      </c>
      <c r="H37" s="1">
        <f t="shared" si="0"/>
        <v>4529.7700000000004</v>
      </c>
      <c r="I37" s="1">
        <v>-1.01</v>
      </c>
      <c r="J37" s="1">
        <v>0</v>
      </c>
      <c r="K37" s="1">
        <v>235.98</v>
      </c>
      <c r="L37" s="1">
        <v>0</v>
      </c>
      <c r="M37" s="1">
        <f t="shared" si="1"/>
        <v>234.97</v>
      </c>
      <c r="N37" s="1">
        <f t="shared" si="2"/>
        <v>4294.8</v>
      </c>
      <c r="P37" s="1">
        <f t="shared" si="3"/>
        <v>109.21</v>
      </c>
    </row>
    <row r="38" spans="1:16" x14ac:dyDescent="0.2">
      <c r="A38" s="2" t="s">
        <v>118</v>
      </c>
      <c r="B38" s="1" t="s">
        <v>119</v>
      </c>
      <c r="C38" s="1">
        <v>2639.56</v>
      </c>
      <c r="D38" s="1">
        <v>788.44</v>
      </c>
      <c r="E38" s="1">
        <v>975</v>
      </c>
      <c r="F38" s="1">
        <v>0</v>
      </c>
      <c r="G38" s="1">
        <v>126.77</v>
      </c>
      <c r="H38" s="1">
        <f t="shared" si="0"/>
        <v>4529.7700000000004</v>
      </c>
      <c r="I38" s="1">
        <v>-1.01</v>
      </c>
      <c r="J38" s="1">
        <v>0</v>
      </c>
      <c r="K38" s="1">
        <v>235.98</v>
      </c>
      <c r="L38" s="1">
        <v>0</v>
      </c>
      <c r="M38" s="1">
        <f t="shared" si="1"/>
        <v>234.97</v>
      </c>
      <c r="N38" s="1">
        <f t="shared" si="2"/>
        <v>4294.8</v>
      </c>
      <c r="P38" s="1">
        <f t="shared" si="3"/>
        <v>109.21</v>
      </c>
    </row>
    <row r="39" spans="1:16" x14ac:dyDescent="0.2">
      <c r="A39" s="2" t="s">
        <v>120</v>
      </c>
      <c r="B39" s="1" t="s">
        <v>121</v>
      </c>
      <c r="C39" s="1">
        <v>2639.56</v>
      </c>
      <c r="D39" s="1">
        <v>788.44</v>
      </c>
      <c r="E39" s="1">
        <v>975</v>
      </c>
      <c r="F39" s="1">
        <v>0</v>
      </c>
      <c r="G39" s="1">
        <v>126.77</v>
      </c>
      <c r="H39" s="1">
        <f t="shared" si="0"/>
        <v>4529.7700000000004</v>
      </c>
      <c r="I39" s="1">
        <v>-1.01</v>
      </c>
      <c r="J39" s="1">
        <v>0</v>
      </c>
      <c r="K39" s="1">
        <v>235.98</v>
      </c>
      <c r="L39" s="1">
        <v>0</v>
      </c>
      <c r="M39" s="1">
        <f t="shared" si="1"/>
        <v>234.97</v>
      </c>
      <c r="N39" s="1">
        <f t="shared" si="2"/>
        <v>4294.8</v>
      </c>
      <c r="P39" s="1">
        <f t="shared" si="3"/>
        <v>109.21</v>
      </c>
    </row>
    <row r="40" spans="1:16" x14ac:dyDescent="0.2">
      <c r="A40" s="2" t="s">
        <v>122</v>
      </c>
      <c r="B40" s="1" t="s">
        <v>123</v>
      </c>
      <c r="C40" s="1">
        <v>2639.56</v>
      </c>
      <c r="D40" s="1">
        <v>788.44</v>
      </c>
      <c r="E40" s="1">
        <v>975</v>
      </c>
      <c r="F40" s="1">
        <v>0</v>
      </c>
      <c r="G40" s="1">
        <v>126.77</v>
      </c>
      <c r="H40" s="1">
        <f t="shared" si="0"/>
        <v>4529.7700000000004</v>
      </c>
      <c r="I40" s="1">
        <v>-1.01</v>
      </c>
      <c r="J40" s="1">
        <v>0</v>
      </c>
      <c r="K40" s="1">
        <v>235.98</v>
      </c>
      <c r="L40" s="1">
        <v>0</v>
      </c>
      <c r="M40" s="1">
        <f t="shared" si="1"/>
        <v>234.97</v>
      </c>
      <c r="N40" s="1">
        <f t="shared" si="2"/>
        <v>4294.8</v>
      </c>
      <c r="P40" s="1">
        <f t="shared" si="3"/>
        <v>109.21</v>
      </c>
    </row>
    <row r="41" spans="1:16" x14ac:dyDescent="0.2">
      <c r="A41" s="2" t="s">
        <v>124</v>
      </c>
      <c r="B41" s="1" t="s">
        <v>125</v>
      </c>
      <c r="C41" s="1">
        <v>2639.56</v>
      </c>
      <c r="D41" s="1">
        <v>788.44</v>
      </c>
      <c r="E41" s="1">
        <v>975</v>
      </c>
      <c r="F41" s="1">
        <v>0</v>
      </c>
      <c r="G41" s="1">
        <v>126.77</v>
      </c>
      <c r="H41" s="1">
        <f t="shared" si="0"/>
        <v>4529.7700000000004</v>
      </c>
      <c r="I41" s="1">
        <v>-1.01</v>
      </c>
      <c r="J41" s="1">
        <v>0</v>
      </c>
      <c r="K41" s="1">
        <v>235.98</v>
      </c>
      <c r="L41" s="1">
        <v>0</v>
      </c>
      <c r="M41" s="1">
        <f t="shared" si="1"/>
        <v>234.97</v>
      </c>
      <c r="N41" s="1">
        <f t="shared" si="2"/>
        <v>4294.8</v>
      </c>
      <c r="P41" s="1">
        <f t="shared" si="3"/>
        <v>109.21</v>
      </c>
    </row>
    <row r="42" spans="1:16" x14ac:dyDescent="0.2">
      <c r="A42" s="2" t="s">
        <v>126</v>
      </c>
      <c r="B42" s="1" t="s">
        <v>127</v>
      </c>
      <c r="C42" s="1">
        <v>2639.56</v>
      </c>
      <c r="D42" s="1">
        <v>788.44</v>
      </c>
      <c r="E42" s="1">
        <v>975</v>
      </c>
      <c r="F42" s="1">
        <v>0</v>
      </c>
      <c r="G42" s="1">
        <v>126.77</v>
      </c>
      <c r="H42" s="1">
        <f t="shared" si="0"/>
        <v>4529.7700000000004</v>
      </c>
      <c r="I42" s="1">
        <v>-1.01</v>
      </c>
      <c r="J42" s="1">
        <v>0</v>
      </c>
      <c r="K42" s="1">
        <v>235.98</v>
      </c>
      <c r="L42" s="1">
        <v>0</v>
      </c>
      <c r="M42" s="1">
        <f t="shared" si="1"/>
        <v>234.97</v>
      </c>
      <c r="N42" s="1">
        <f t="shared" si="2"/>
        <v>4294.8</v>
      </c>
      <c r="P42" s="1">
        <f t="shared" si="3"/>
        <v>109.21</v>
      </c>
    </row>
    <row r="43" spans="1:16" x14ac:dyDescent="0.2">
      <c r="A43" s="2" t="s">
        <v>128</v>
      </c>
      <c r="B43" s="1" t="s">
        <v>129</v>
      </c>
      <c r="C43" s="1">
        <v>2639.56</v>
      </c>
      <c r="D43" s="1">
        <v>788.44</v>
      </c>
      <c r="E43" s="1">
        <v>975</v>
      </c>
      <c r="F43" s="1">
        <v>0</v>
      </c>
      <c r="G43" s="1">
        <v>126.77</v>
      </c>
      <c r="H43" s="1">
        <f t="shared" si="0"/>
        <v>4529.7700000000004</v>
      </c>
      <c r="I43" s="1">
        <v>-1.01</v>
      </c>
      <c r="J43" s="1">
        <v>0</v>
      </c>
      <c r="K43" s="1">
        <v>235.98</v>
      </c>
      <c r="L43" s="1">
        <v>0</v>
      </c>
      <c r="M43" s="1">
        <f t="shared" si="1"/>
        <v>234.97</v>
      </c>
      <c r="N43" s="1">
        <f t="shared" si="2"/>
        <v>4294.8</v>
      </c>
      <c r="P43" s="1">
        <f t="shared" si="3"/>
        <v>109.21</v>
      </c>
    </row>
    <row r="44" spans="1:16" x14ac:dyDescent="0.2">
      <c r="A44" s="2" t="s">
        <v>130</v>
      </c>
      <c r="B44" s="1" t="s">
        <v>131</v>
      </c>
      <c r="C44" s="1">
        <v>2639.56</v>
      </c>
      <c r="D44" s="1">
        <v>788.44</v>
      </c>
      <c r="E44" s="1">
        <v>975</v>
      </c>
      <c r="F44" s="1">
        <v>0</v>
      </c>
      <c r="G44" s="1">
        <v>126.77</v>
      </c>
      <c r="H44" s="1">
        <f t="shared" si="0"/>
        <v>4529.7700000000004</v>
      </c>
      <c r="I44" s="1">
        <v>-1.01</v>
      </c>
      <c r="J44" s="1">
        <v>0</v>
      </c>
      <c r="K44" s="1">
        <v>235.98</v>
      </c>
      <c r="L44" s="1">
        <v>0</v>
      </c>
      <c r="M44" s="1">
        <f t="shared" si="1"/>
        <v>234.97</v>
      </c>
      <c r="N44" s="1">
        <f t="shared" si="2"/>
        <v>4294.8</v>
      </c>
      <c r="P44" s="1">
        <f t="shared" si="3"/>
        <v>109.21</v>
      </c>
    </row>
    <row r="45" spans="1:16" x14ac:dyDescent="0.2">
      <c r="A45" s="2" t="s">
        <v>132</v>
      </c>
      <c r="B45" s="1" t="s">
        <v>133</v>
      </c>
      <c r="C45" s="1">
        <v>2639.56</v>
      </c>
      <c r="D45" s="1">
        <v>788.44</v>
      </c>
      <c r="E45" s="1">
        <v>975</v>
      </c>
      <c r="F45" s="1">
        <v>0</v>
      </c>
      <c r="G45" s="1">
        <v>126.77</v>
      </c>
      <c r="H45" s="1">
        <f t="shared" si="0"/>
        <v>4529.7700000000004</v>
      </c>
      <c r="I45" s="1">
        <v>-1.01</v>
      </c>
      <c r="J45" s="1">
        <v>0</v>
      </c>
      <c r="K45" s="1">
        <v>235.98</v>
      </c>
      <c r="L45" s="1">
        <v>0</v>
      </c>
      <c r="M45" s="1">
        <f t="shared" si="1"/>
        <v>234.97</v>
      </c>
      <c r="N45" s="1">
        <f t="shared" si="2"/>
        <v>4294.8</v>
      </c>
      <c r="P45" s="1">
        <f t="shared" si="3"/>
        <v>109.21</v>
      </c>
    </row>
    <row r="46" spans="1:16" x14ac:dyDescent="0.2">
      <c r="A46" s="2" t="s">
        <v>134</v>
      </c>
      <c r="B46" s="1" t="s">
        <v>135</v>
      </c>
      <c r="C46" s="1">
        <v>2639.56</v>
      </c>
      <c r="D46" s="1">
        <v>788.44</v>
      </c>
      <c r="E46" s="1">
        <v>975</v>
      </c>
      <c r="F46" s="1">
        <v>0</v>
      </c>
      <c r="G46" s="1">
        <v>126.77</v>
      </c>
      <c r="H46" s="1">
        <f t="shared" si="0"/>
        <v>4529.7700000000004</v>
      </c>
      <c r="I46" s="1">
        <v>-1.01</v>
      </c>
      <c r="J46" s="1">
        <v>0</v>
      </c>
      <c r="K46" s="1">
        <v>235.98</v>
      </c>
      <c r="L46" s="1">
        <v>0</v>
      </c>
      <c r="M46" s="1">
        <f t="shared" si="1"/>
        <v>234.97</v>
      </c>
      <c r="N46" s="1">
        <f t="shared" si="2"/>
        <v>4294.8</v>
      </c>
      <c r="P46" s="1">
        <f t="shared" si="3"/>
        <v>109.21</v>
      </c>
    </row>
    <row r="47" spans="1:16" x14ac:dyDescent="0.2">
      <c r="A47" s="2" t="s">
        <v>136</v>
      </c>
      <c r="B47" s="1" t="s">
        <v>137</v>
      </c>
      <c r="C47" s="1">
        <v>2639.56</v>
      </c>
      <c r="D47" s="1">
        <v>788.44</v>
      </c>
      <c r="E47" s="1">
        <v>975</v>
      </c>
      <c r="F47" s="1">
        <v>0</v>
      </c>
      <c r="G47" s="1">
        <v>126.77</v>
      </c>
      <c r="H47" s="1">
        <f t="shared" si="0"/>
        <v>4529.7700000000004</v>
      </c>
      <c r="I47" s="1">
        <v>-1.01</v>
      </c>
      <c r="J47" s="1">
        <v>0</v>
      </c>
      <c r="K47" s="1">
        <v>235.98</v>
      </c>
      <c r="L47" s="1">
        <v>0</v>
      </c>
      <c r="M47" s="1">
        <f t="shared" si="1"/>
        <v>234.97</v>
      </c>
      <c r="N47" s="1">
        <f t="shared" si="2"/>
        <v>4294.8</v>
      </c>
      <c r="P47" s="1">
        <f t="shared" si="3"/>
        <v>109.21</v>
      </c>
    </row>
    <row r="48" spans="1:16" x14ac:dyDescent="0.2">
      <c r="A48" s="2" t="s">
        <v>138</v>
      </c>
      <c r="B48" s="1" t="s">
        <v>139</v>
      </c>
      <c r="C48" s="1">
        <v>2639.56</v>
      </c>
      <c r="D48" s="1">
        <v>788.44</v>
      </c>
      <c r="E48" s="1">
        <v>975</v>
      </c>
      <c r="F48" s="1">
        <v>0</v>
      </c>
      <c r="G48" s="1">
        <v>126.77</v>
      </c>
      <c r="H48" s="1">
        <f t="shared" si="0"/>
        <v>4529.7700000000004</v>
      </c>
      <c r="I48" s="1">
        <v>-1.01</v>
      </c>
      <c r="J48" s="1">
        <v>0</v>
      </c>
      <c r="K48" s="1">
        <v>235.98</v>
      </c>
      <c r="L48" s="1">
        <v>0</v>
      </c>
      <c r="M48" s="1">
        <f t="shared" si="1"/>
        <v>234.97</v>
      </c>
      <c r="N48" s="1">
        <f t="shared" si="2"/>
        <v>4294.8</v>
      </c>
      <c r="P48" s="1">
        <f t="shared" si="3"/>
        <v>109.21</v>
      </c>
    </row>
    <row r="49" spans="1:16" x14ac:dyDescent="0.2">
      <c r="A49" s="2" t="s">
        <v>140</v>
      </c>
      <c r="B49" s="1" t="s">
        <v>141</v>
      </c>
      <c r="C49" s="1">
        <v>2639.56</v>
      </c>
      <c r="D49" s="1">
        <v>788.44</v>
      </c>
      <c r="E49" s="1">
        <v>975</v>
      </c>
      <c r="F49" s="1">
        <v>0</v>
      </c>
      <c r="G49" s="1">
        <v>126.77</v>
      </c>
      <c r="H49" s="1">
        <f t="shared" si="0"/>
        <v>4529.7700000000004</v>
      </c>
      <c r="I49" s="1">
        <v>-1.01</v>
      </c>
      <c r="J49" s="1">
        <v>0</v>
      </c>
      <c r="K49" s="1">
        <v>235.98</v>
      </c>
      <c r="L49" s="1">
        <v>0</v>
      </c>
      <c r="M49" s="1">
        <f t="shared" si="1"/>
        <v>234.97</v>
      </c>
      <c r="N49" s="1">
        <f t="shared" si="2"/>
        <v>4294.8</v>
      </c>
      <c r="P49" s="1">
        <f t="shared" si="3"/>
        <v>109.21</v>
      </c>
    </row>
    <row r="50" spans="1:16" x14ac:dyDescent="0.2">
      <c r="A50" s="2" t="s">
        <v>142</v>
      </c>
      <c r="B50" s="1" t="s">
        <v>143</v>
      </c>
      <c r="C50" s="1">
        <v>2639.56</v>
      </c>
      <c r="D50" s="1">
        <v>788.44</v>
      </c>
      <c r="E50" s="1">
        <v>975</v>
      </c>
      <c r="F50" s="1">
        <v>0</v>
      </c>
      <c r="G50" s="1">
        <v>126.77</v>
      </c>
      <c r="H50" s="1">
        <f t="shared" si="0"/>
        <v>4529.7700000000004</v>
      </c>
      <c r="I50" s="1">
        <v>-1.01</v>
      </c>
      <c r="J50" s="1">
        <v>0</v>
      </c>
      <c r="K50" s="1">
        <v>235.98</v>
      </c>
      <c r="L50" s="1">
        <v>0</v>
      </c>
      <c r="M50" s="1">
        <f t="shared" si="1"/>
        <v>234.97</v>
      </c>
      <c r="N50" s="1">
        <f t="shared" si="2"/>
        <v>4294.8</v>
      </c>
      <c r="P50" s="1">
        <f t="shared" si="3"/>
        <v>109.21</v>
      </c>
    </row>
    <row r="51" spans="1:16" x14ac:dyDescent="0.2">
      <c r="A51" s="2" t="s">
        <v>144</v>
      </c>
      <c r="B51" s="1" t="s">
        <v>145</v>
      </c>
      <c r="C51" s="1">
        <v>2639.56</v>
      </c>
      <c r="D51" s="1">
        <v>788.44</v>
      </c>
      <c r="E51" s="1">
        <v>975</v>
      </c>
      <c r="F51" s="1">
        <v>0</v>
      </c>
      <c r="G51" s="1">
        <v>126.77</v>
      </c>
      <c r="H51" s="1">
        <f t="shared" si="0"/>
        <v>4529.7700000000004</v>
      </c>
      <c r="I51" s="1">
        <v>-1.01</v>
      </c>
      <c r="J51" s="1">
        <v>0</v>
      </c>
      <c r="K51" s="1">
        <v>235.98</v>
      </c>
      <c r="L51" s="1">
        <v>0</v>
      </c>
      <c r="M51" s="1">
        <f t="shared" si="1"/>
        <v>234.97</v>
      </c>
      <c r="N51" s="1">
        <f t="shared" si="2"/>
        <v>4294.8</v>
      </c>
      <c r="P51" s="1">
        <f t="shared" si="3"/>
        <v>109.21</v>
      </c>
    </row>
    <row r="52" spans="1:16" x14ac:dyDescent="0.2">
      <c r="A52" s="2" t="s">
        <v>146</v>
      </c>
      <c r="B52" s="1" t="s">
        <v>147</v>
      </c>
      <c r="C52" s="1">
        <v>2639.56</v>
      </c>
      <c r="D52" s="1">
        <v>788.44</v>
      </c>
      <c r="E52" s="1">
        <v>975</v>
      </c>
      <c r="F52" s="1">
        <v>0</v>
      </c>
      <c r="G52" s="1">
        <v>126.77</v>
      </c>
      <c r="H52" s="1">
        <f t="shared" si="0"/>
        <v>4529.7700000000004</v>
      </c>
      <c r="I52" s="1">
        <v>-1.01</v>
      </c>
      <c r="J52" s="1">
        <v>0</v>
      </c>
      <c r="K52" s="1">
        <v>235.98</v>
      </c>
      <c r="L52" s="1">
        <v>0</v>
      </c>
      <c r="M52" s="1">
        <f t="shared" si="1"/>
        <v>234.97</v>
      </c>
      <c r="N52" s="1">
        <f t="shared" si="2"/>
        <v>4294.8</v>
      </c>
      <c r="P52" s="1">
        <f t="shared" si="3"/>
        <v>109.21</v>
      </c>
    </row>
    <row r="53" spans="1:16" x14ac:dyDescent="0.2">
      <c r="A53" s="2" t="s">
        <v>148</v>
      </c>
      <c r="B53" s="1" t="s">
        <v>149</v>
      </c>
      <c r="C53" s="1">
        <v>2639.56</v>
      </c>
      <c r="D53" s="1">
        <v>788.44</v>
      </c>
      <c r="E53" s="1">
        <v>975</v>
      </c>
      <c r="F53" s="1">
        <v>0</v>
      </c>
      <c r="G53" s="1">
        <v>126.77</v>
      </c>
      <c r="H53" s="1">
        <f t="shared" si="0"/>
        <v>4529.7700000000004</v>
      </c>
      <c r="I53" s="1">
        <v>-1.01</v>
      </c>
      <c r="J53" s="1">
        <v>0</v>
      </c>
      <c r="K53" s="1">
        <v>235.98</v>
      </c>
      <c r="L53" s="1">
        <v>0</v>
      </c>
      <c r="M53" s="1">
        <f t="shared" si="1"/>
        <v>234.97</v>
      </c>
      <c r="N53" s="1">
        <f t="shared" si="2"/>
        <v>4294.8</v>
      </c>
      <c r="P53" s="1">
        <f t="shared" si="3"/>
        <v>109.21</v>
      </c>
    </row>
    <row r="54" spans="1:16" x14ac:dyDescent="0.2">
      <c r="A54" s="2" t="s">
        <v>150</v>
      </c>
      <c r="B54" s="1" t="s">
        <v>151</v>
      </c>
      <c r="C54" s="1">
        <v>2639.56</v>
      </c>
      <c r="D54" s="1">
        <v>788.44</v>
      </c>
      <c r="E54" s="1">
        <v>975</v>
      </c>
      <c r="F54" s="1">
        <v>0</v>
      </c>
      <c r="G54" s="1">
        <v>126.77</v>
      </c>
      <c r="H54" s="1">
        <f t="shared" si="0"/>
        <v>4529.7700000000004</v>
      </c>
      <c r="I54" s="1">
        <v>-1.01</v>
      </c>
      <c r="J54" s="1">
        <v>0</v>
      </c>
      <c r="K54" s="1">
        <v>235.98</v>
      </c>
      <c r="L54" s="1">
        <v>0</v>
      </c>
      <c r="M54" s="1">
        <f t="shared" si="1"/>
        <v>234.97</v>
      </c>
      <c r="N54" s="1">
        <f t="shared" si="2"/>
        <v>4294.8</v>
      </c>
      <c r="P54" s="1">
        <f t="shared" si="3"/>
        <v>109.21</v>
      </c>
    </row>
    <row r="55" spans="1:16" x14ac:dyDescent="0.2">
      <c r="A55" s="2" t="s">
        <v>152</v>
      </c>
      <c r="B55" s="1" t="s">
        <v>153</v>
      </c>
      <c r="C55" s="1">
        <v>2639.56</v>
      </c>
      <c r="D55" s="1">
        <v>788.44</v>
      </c>
      <c r="E55" s="1">
        <v>975</v>
      </c>
      <c r="F55" s="1">
        <v>0</v>
      </c>
      <c r="G55" s="1">
        <v>126.77</v>
      </c>
      <c r="H55" s="1">
        <f t="shared" si="0"/>
        <v>4529.7700000000004</v>
      </c>
      <c r="I55" s="1">
        <v>-1.01</v>
      </c>
      <c r="J55" s="1">
        <v>0</v>
      </c>
      <c r="K55" s="1">
        <v>235.98</v>
      </c>
      <c r="L55" s="1">
        <v>0</v>
      </c>
      <c r="M55" s="1">
        <f t="shared" si="1"/>
        <v>234.97</v>
      </c>
      <c r="N55" s="1">
        <f t="shared" si="2"/>
        <v>4294.8</v>
      </c>
      <c r="P55" s="1">
        <f t="shared" si="3"/>
        <v>109.21</v>
      </c>
    </row>
    <row r="56" spans="1:16" x14ac:dyDescent="0.2">
      <c r="A56" s="2" t="s">
        <v>154</v>
      </c>
      <c r="B56" s="1" t="s">
        <v>155</v>
      </c>
      <c r="C56" s="1">
        <v>2639.56</v>
      </c>
      <c r="D56" s="1">
        <v>788.44</v>
      </c>
      <c r="E56" s="1">
        <v>975</v>
      </c>
      <c r="F56" s="1">
        <v>0</v>
      </c>
      <c r="G56" s="1">
        <v>126.77</v>
      </c>
      <c r="H56" s="1">
        <f t="shared" si="0"/>
        <v>4529.7700000000004</v>
      </c>
      <c r="I56" s="1">
        <v>-1.01</v>
      </c>
      <c r="J56" s="1">
        <v>0</v>
      </c>
      <c r="K56" s="1">
        <v>235.98</v>
      </c>
      <c r="L56" s="1">
        <v>0</v>
      </c>
      <c r="M56" s="1">
        <f t="shared" si="1"/>
        <v>234.97</v>
      </c>
      <c r="N56" s="1">
        <f t="shared" si="2"/>
        <v>4294.8</v>
      </c>
      <c r="P56" s="1">
        <f t="shared" si="3"/>
        <v>109.21</v>
      </c>
    </row>
    <row r="57" spans="1:16" x14ac:dyDescent="0.2">
      <c r="A57" s="2" t="s">
        <v>156</v>
      </c>
      <c r="B57" s="1" t="s">
        <v>157</v>
      </c>
      <c r="C57" s="1">
        <v>2639.56</v>
      </c>
      <c r="D57" s="1">
        <v>788.44</v>
      </c>
      <c r="E57" s="1">
        <v>975</v>
      </c>
      <c r="F57" s="1">
        <v>0</v>
      </c>
      <c r="G57" s="1">
        <v>126.77</v>
      </c>
      <c r="H57" s="1">
        <f t="shared" si="0"/>
        <v>4529.7700000000004</v>
      </c>
      <c r="I57" s="1">
        <v>-1.01</v>
      </c>
      <c r="J57" s="1">
        <v>0</v>
      </c>
      <c r="K57" s="1">
        <v>235.98</v>
      </c>
      <c r="L57" s="1">
        <v>0</v>
      </c>
      <c r="M57" s="1">
        <f t="shared" si="1"/>
        <v>234.97</v>
      </c>
      <c r="N57" s="1">
        <f t="shared" si="2"/>
        <v>4294.8</v>
      </c>
      <c r="P57" s="1">
        <f t="shared" si="3"/>
        <v>109.21</v>
      </c>
    </row>
    <row r="58" spans="1:16" x14ac:dyDescent="0.2">
      <c r="A58" s="2" t="s">
        <v>158</v>
      </c>
      <c r="B58" s="1" t="s">
        <v>159</v>
      </c>
      <c r="C58" s="1">
        <v>2639.56</v>
      </c>
      <c r="D58" s="1">
        <v>788.44</v>
      </c>
      <c r="E58" s="1">
        <v>975</v>
      </c>
      <c r="F58" s="1">
        <v>0</v>
      </c>
      <c r="G58" s="1">
        <v>126.77</v>
      </c>
      <c r="H58" s="1">
        <f t="shared" si="0"/>
        <v>4529.7700000000004</v>
      </c>
      <c r="I58" s="1">
        <v>-1.01</v>
      </c>
      <c r="J58" s="1">
        <v>0</v>
      </c>
      <c r="K58" s="1">
        <v>235.98</v>
      </c>
      <c r="L58" s="1">
        <v>0</v>
      </c>
      <c r="M58" s="1">
        <f t="shared" si="1"/>
        <v>234.97</v>
      </c>
      <c r="N58" s="1">
        <f t="shared" si="2"/>
        <v>4294.8</v>
      </c>
      <c r="P58" s="1">
        <f t="shared" si="3"/>
        <v>109.21</v>
      </c>
    </row>
    <row r="59" spans="1:16" x14ac:dyDescent="0.2">
      <c r="A59" s="2" t="s">
        <v>160</v>
      </c>
      <c r="B59" s="1" t="s">
        <v>161</v>
      </c>
      <c r="C59" s="1">
        <v>2639.56</v>
      </c>
      <c r="D59" s="1">
        <v>788.44</v>
      </c>
      <c r="E59" s="1">
        <v>975</v>
      </c>
      <c r="F59" s="1">
        <v>0</v>
      </c>
      <c r="G59" s="1">
        <v>126.77</v>
      </c>
      <c r="H59" s="1">
        <f t="shared" si="0"/>
        <v>4529.7700000000004</v>
      </c>
      <c r="I59" s="1">
        <v>-1.01</v>
      </c>
      <c r="J59" s="1">
        <v>0</v>
      </c>
      <c r="K59" s="1">
        <v>235.98</v>
      </c>
      <c r="L59" s="1">
        <v>0</v>
      </c>
      <c r="M59" s="1">
        <f t="shared" si="1"/>
        <v>234.97</v>
      </c>
      <c r="N59" s="1">
        <f t="shared" si="2"/>
        <v>4294.8</v>
      </c>
      <c r="P59" s="1">
        <f t="shared" si="3"/>
        <v>109.21</v>
      </c>
    </row>
    <row r="60" spans="1:16" x14ac:dyDescent="0.2">
      <c r="A60" s="2" t="s">
        <v>162</v>
      </c>
      <c r="B60" s="1" t="s">
        <v>163</v>
      </c>
      <c r="C60" s="1">
        <v>2639.56</v>
      </c>
      <c r="D60" s="1">
        <v>788.44</v>
      </c>
      <c r="E60" s="1">
        <v>975</v>
      </c>
      <c r="F60" s="1">
        <v>0</v>
      </c>
      <c r="G60" s="1">
        <v>126.77</v>
      </c>
      <c r="H60" s="1">
        <f t="shared" si="0"/>
        <v>4529.7700000000004</v>
      </c>
      <c r="I60" s="1">
        <v>-1.01</v>
      </c>
      <c r="J60" s="1">
        <v>0</v>
      </c>
      <c r="K60" s="1">
        <v>235.98</v>
      </c>
      <c r="L60" s="1">
        <v>0</v>
      </c>
      <c r="M60" s="1">
        <f t="shared" si="1"/>
        <v>234.97</v>
      </c>
      <c r="N60" s="1">
        <f t="shared" si="2"/>
        <v>4294.8</v>
      </c>
      <c r="P60" s="1">
        <f t="shared" si="3"/>
        <v>109.21</v>
      </c>
    </row>
    <row r="61" spans="1:16" x14ac:dyDescent="0.2">
      <c r="A61" s="2" t="s">
        <v>164</v>
      </c>
      <c r="B61" s="1" t="s">
        <v>165</v>
      </c>
      <c r="C61" s="1">
        <v>2639.56</v>
      </c>
      <c r="D61" s="1">
        <v>788.44</v>
      </c>
      <c r="E61" s="1">
        <v>975</v>
      </c>
      <c r="F61" s="1">
        <v>0</v>
      </c>
      <c r="G61" s="1">
        <v>126.77</v>
      </c>
      <c r="H61" s="1">
        <f t="shared" si="0"/>
        <v>4529.7700000000004</v>
      </c>
      <c r="I61" s="1">
        <v>-1.01</v>
      </c>
      <c r="J61" s="1">
        <v>0</v>
      </c>
      <c r="K61" s="1">
        <v>235.98</v>
      </c>
      <c r="L61" s="1">
        <v>0</v>
      </c>
      <c r="M61" s="1">
        <f t="shared" si="1"/>
        <v>234.97</v>
      </c>
      <c r="N61" s="1">
        <f t="shared" si="2"/>
        <v>4294.8</v>
      </c>
      <c r="P61" s="1">
        <f t="shared" si="3"/>
        <v>109.21</v>
      </c>
    </row>
    <row r="62" spans="1:16" x14ac:dyDescent="0.2">
      <c r="A62" s="2" t="s">
        <v>166</v>
      </c>
      <c r="B62" s="1" t="s">
        <v>167</v>
      </c>
      <c r="C62" s="1">
        <v>2639.56</v>
      </c>
      <c r="D62" s="1">
        <v>788.44</v>
      </c>
      <c r="E62" s="1">
        <v>975</v>
      </c>
      <c r="F62" s="1">
        <v>0</v>
      </c>
      <c r="G62" s="1">
        <v>126.77</v>
      </c>
      <c r="H62" s="1">
        <f t="shared" si="0"/>
        <v>4529.7700000000004</v>
      </c>
      <c r="I62" s="1">
        <v>-1.01</v>
      </c>
      <c r="J62" s="1">
        <v>0</v>
      </c>
      <c r="K62" s="1">
        <v>235.98</v>
      </c>
      <c r="L62" s="1">
        <v>0</v>
      </c>
      <c r="M62" s="1">
        <f t="shared" si="1"/>
        <v>234.97</v>
      </c>
      <c r="N62" s="1">
        <f t="shared" si="2"/>
        <v>4294.8</v>
      </c>
      <c r="P62" s="1">
        <f t="shared" si="3"/>
        <v>109.21</v>
      </c>
    </row>
    <row r="63" spans="1:16" x14ac:dyDescent="0.2">
      <c r="A63" s="2" t="s">
        <v>168</v>
      </c>
      <c r="B63" s="1" t="s">
        <v>169</v>
      </c>
      <c r="C63" s="1">
        <v>2639.56</v>
      </c>
      <c r="D63" s="1">
        <v>788.44</v>
      </c>
      <c r="E63" s="1">
        <v>975</v>
      </c>
      <c r="F63" s="1">
        <v>0</v>
      </c>
      <c r="G63" s="1">
        <v>126.77</v>
      </c>
      <c r="H63" s="1">
        <f t="shared" si="0"/>
        <v>4529.7700000000004</v>
      </c>
      <c r="I63" s="1">
        <v>-1.01</v>
      </c>
      <c r="J63" s="1">
        <v>0</v>
      </c>
      <c r="K63" s="1">
        <v>235.98</v>
      </c>
      <c r="L63" s="1">
        <v>0</v>
      </c>
      <c r="M63" s="1">
        <f t="shared" si="1"/>
        <v>234.97</v>
      </c>
      <c r="N63" s="1">
        <f t="shared" si="2"/>
        <v>4294.8</v>
      </c>
      <c r="P63" s="1">
        <f t="shared" si="3"/>
        <v>109.21</v>
      </c>
    </row>
    <row r="64" spans="1:16" x14ac:dyDescent="0.2">
      <c r="A64" s="2" t="s">
        <v>170</v>
      </c>
      <c r="B64" s="1" t="s">
        <v>171</v>
      </c>
      <c r="C64" s="1">
        <v>2639.56</v>
      </c>
      <c r="D64" s="1">
        <v>788.44</v>
      </c>
      <c r="E64" s="1">
        <v>975</v>
      </c>
      <c r="F64" s="1">
        <v>0</v>
      </c>
      <c r="G64" s="1">
        <v>126.77</v>
      </c>
      <c r="H64" s="1">
        <f t="shared" si="0"/>
        <v>4529.7700000000004</v>
      </c>
      <c r="I64" s="1">
        <v>-1.01</v>
      </c>
      <c r="J64" s="1">
        <v>0</v>
      </c>
      <c r="K64" s="1">
        <v>235.98</v>
      </c>
      <c r="L64" s="1">
        <v>0</v>
      </c>
      <c r="M64" s="1">
        <f t="shared" si="1"/>
        <v>234.97</v>
      </c>
      <c r="N64" s="1">
        <f t="shared" si="2"/>
        <v>4294.8</v>
      </c>
      <c r="P64" s="1">
        <f t="shared" si="3"/>
        <v>109.21</v>
      </c>
    </row>
    <row r="65" spans="1:16" x14ac:dyDescent="0.2">
      <c r="A65" s="2" t="s">
        <v>172</v>
      </c>
      <c r="B65" s="1" t="s">
        <v>173</v>
      </c>
      <c r="C65" s="1">
        <v>2639.56</v>
      </c>
      <c r="D65" s="1">
        <v>788.44</v>
      </c>
      <c r="E65" s="1">
        <v>975</v>
      </c>
      <c r="F65" s="1">
        <v>0</v>
      </c>
      <c r="G65" s="1">
        <v>126.77</v>
      </c>
      <c r="H65" s="1">
        <f t="shared" si="0"/>
        <v>4529.7700000000004</v>
      </c>
      <c r="I65" s="1">
        <v>-1.01</v>
      </c>
      <c r="J65" s="1">
        <v>0</v>
      </c>
      <c r="K65" s="1">
        <v>235.98</v>
      </c>
      <c r="L65" s="1">
        <v>0</v>
      </c>
      <c r="M65" s="1">
        <f t="shared" si="1"/>
        <v>234.97</v>
      </c>
      <c r="N65" s="1">
        <f t="shared" si="2"/>
        <v>4294.8</v>
      </c>
      <c r="P65" s="1">
        <f t="shared" si="3"/>
        <v>109.21</v>
      </c>
    </row>
    <row r="66" spans="1:16" x14ac:dyDescent="0.2">
      <c r="A66" s="2" t="s">
        <v>174</v>
      </c>
      <c r="B66" s="1" t="s">
        <v>175</v>
      </c>
      <c r="C66" s="1">
        <v>2639.56</v>
      </c>
      <c r="D66" s="1">
        <v>788.44</v>
      </c>
      <c r="E66" s="1">
        <v>975</v>
      </c>
      <c r="F66" s="1">
        <v>0</v>
      </c>
      <c r="G66" s="1">
        <v>126.77</v>
      </c>
      <c r="H66" s="1">
        <f t="shared" si="0"/>
        <v>4529.7700000000004</v>
      </c>
      <c r="I66" s="1">
        <v>-1.01</v>
      </c>
      <c r="J66" s="1">
        <v>0</v>
      </c>
      <c r="K66" s="1">
        <v>235.98</v>
      </c>
      <c r="L66" s="1">
        <v>0</v>
      </c>
      <c r="M66" s="1">
        <f t="shared" si="1"/>
        <v>234.97</v>
      </c>
      <c r="N66" s="1">
        <f t="shared" si="2"/>
        <v>4294.8</v>
      </c>
      <c r="P66" s="1">
        <f t="shared" si="3"/>
        <v>109.21</v>
      </c>
    </row>
    <row r="67" spans="1:16" x14ac:dyDescent="0.2">
      <c r="A67" s="2" t="s">
        <v>176</v>
      </c>
      <c r="B67" s="1" t="s">
        <v>177</v>
      </c>
      <c r="C67" s="1">
        <v>2639.56</v>
      </c>
      <c r="D67" s="1">
        <v>788.44</v>
      </c>
      <c r="E67" s="1">
        <v>975</v>
      </c>
      <c r="F67" s="1">
        <v>0</v>
      </c>
      <c r="G67" s="1">
        <v>126.77</v>
      </c>
      <c r="H67" s="1">
        <f t="shared" si="0"/>
        <v>4529.7700000000004</v>
      </c>
      <c r="I67" s="1">
        <v>-1.01</v>
      </c>
      <c r="J67" s="1">
        <v>0</v>
      </c>
      <c r="K67" s="1">
        <v>235.98</v>
      </c>
      <c r="L67" s="1">
        <v>0</v>
      </c>
      <c r="M67" s="1">
        <f t="shared" si="1"/>
        <v>234.97</v>
      </c>
      <c r="N67" s="1">
        <f t="shared" si="2"/>
        <v>4294.8</v>
      </c>
      <c r="P67" s="1">
        <f t="shared" si="3"/>
        <v>109.21</v>
      </c>
    </row>
    <row r="68" spans="1:16" x14ac:dyDescent="0.2">
      <c r="A68" s="2" t="s">
        <v>178</v>
      </c>
      <c r="B68" s="1" t="s">
        <v>179</v>
      </c>
      <c r="C68" s="1">
        <v>2639.56</v>
      </c>
      <c r="D68" s="1">
        <v>788.44</v>
      </c>
      <c r="E68" s="1">
        <v>975</v>
      </c>
      <c r="F68" s="1">
        <v>0</v>
      </c>
      <c r="G68" s="1">
        <v>126.77</v>
      </c>
      <c r="H68" s="1">
        <f t="shared" si="0"/>
        <v>4529.7700000000004</v>
      </c>
      <c r="I68" s="1">
        <v>-1.01</v>
      </c>
      <c r="J68" s="1">
        <v>0</v>
      </c>
      <c r="K68" s="1">
        <v>235.98</v>
      </c>
      <c r="L68" s="1">
        <v>0</v>
      </c>
      <c r="M68" s="1">
        <f t="shared" si="1"/>
        <v>234.97</v>
      </c>
      <c r="N68" s="1">
        <f t="shared" si="2"/>
        <v>4294.8</v>
      </c>
      <c r="P68" s="1">
        <f t="shared" si="3"/>
        <v>109.21</v>
      </c>
    </row>
    <row r="69" spans="1:16" x14ac:dyDescent="0.2">
      <c r="A69" s="2" t="s">
        <v>180</v>
      </c>
      <c r="B69" s="1" t="s">
        <v>181</v>
      </c>
      <c r="C69" s="1">
        <v>2639.56</v>
      </c>
      <c r="D69" s="1">
        <v>788.44</v>
      </c>
      <c r="E69" s="1">
        <v>975</v>
      </c>
      <c r="F69" s="1">
        <v>0</v>
      </c>
      <c r="G69" s="1">
        <v>126.77</v>
      </c>
      <c r="H69" s="1">
        <f t="shared" si="0"/>
        <v>4529.7700000000004</v>
      </c>
      <c r="I69" s="1">
        <v>-1.01</v>
      </c>
      <c r="J69" s="1">
        <v>0</v>
      </c>
      <c r="K69" s="1">
        <v>235.98</v>
      </c>
      <c r="L69" s="1">
        <v>0</v>
      </c>
      <c r="M69" s="1">
        <f t="shared" si="1"/>
        <v>234.97</v>
      </c>
      <c r="N69" s="1">
        <f t="shared" si="2"/>
        <v>4294.8</v>
      </c>
      <c r="P69" s="1">
        <f t="shared" si="3"/>
        <v>109.21</v>
      </c>
    </row>
    <row r="70" spans="1:16" x14ac:dyDescent="0.2">
      <c r="A70" s="2" t="s">
        <v>182</v>
      </c>
      <c r="B70" s="1" t="s">
        <v>183</v>
      </c>
      <c r="C70" s="1">
        <v>2639.56</v>
      </c>
      <c r="D70" s="1">
        <v>788.44</v>
      </c>
      <c r="E70" s="1">
        <v>975</v>
      </c>
      <c r="F70" s="1">
        <v>0</v>
      </c>
      <c r="G70" s="1">
        <v>126.77</v>
      </c>
      <c r="H70" s="1">
        <f t="shared" si="0"/>
        <v>4529.7700000000004</v>
      </c>
      <c r="I70" s="1">
        <v>-1.01</v>
      </c>
      <c r="J70" s="1">
        <v>0</v>
      </c>
      <c r="K70" s="1">
        <v>235.98</v>
      </c>
      <c r="L70" s="1">
        <v>0</v>
      </c>
      <c r="M70" s="1">
        <f t="shared" si="1"/>
        <v>234.97</v>
      </c>
      <c r="N70" s="1">
        <f t="shared" si="2"/>
        <v>4294.8</v>
      </c>
      <c r="P70" s="1">
        <f t="shared" si="3"/>
        <v>109.21</v>
      </c>
    </row>
    <row r="71" spans="1:16" x14ac:dyDescent="0.2">
      <c r="A71" s="2" t="s">
        <v>184</v>
      </c>
      <c r="B71" s="1" t="s">
        <v>185</v>
      </c>
      <c r="C71" s="1">
        <v>2639.56</v>
      </c>
      <c r="D71" s="1">
        <v>788.44</v>
      </c>
      <c r="E71" s="1">
        <v>975</v>
      </c>
      <c r="F71" s="1">
        <v>0</v>
      </c>
      <c r="G71" s="1">
        <v>126.77</v>
      </c>
      <c r="H71" s="1">
        <f t="shared" si="0"/>
        <v>4529.7700000000004</v>
      </c>
      <c r="I71" s="1">
        <v>-1.01</v>
      </c>
      <c r="J71" s="1">
        <v>0</v>
      </c>
      <c r="K71" s="1">
        <v>235.98</v>
      </c>
      <c r="L71" s="1">
        <v>0</v>
      </c>
      <c r="M71" s="1">
        <f t="shared" si="1"/>
        <v>234.97</v>
      </c>
      <c r="N71" s="1">
        <f t="shared" si="2"/>
        <v>4294.8</v>
      </c>
      <c r="P71" s="1">
        <f t="shared" si="3"/>
        <v>109.21</v>
      </c>
    </row>
    <row r="72" spans="1:16" x14ac:dyDescent="0.2">
      <c r="A72" s="2" t="s">
        <v>186</v>
      </c>
      <c r="B72" s="1" t="s">
        <v>187</v>
      </c>
      <c r="C72" s="1">
        <v>2639.56</v>
      </c>
      <c r="D72" s="1">
        <v>788.44</v>
      </c>
      <c r="E72" s="1">
        <v>975</v>
      </c>
      <c r="F72" s="1">
        <v>0</v>
      </c>
      <c r="G72" s="1">
        <v>126.77</v>
      </c>
      <c r="H72" s="1">
        <f t="shared" ref="H72:H96" si="4">+C72+D72+E72+F72+G72</f>
        <v>4529.7700000000004</v>
      </c>
      <c r="I72" s="1">
        <v>-1.01</v>
      </c>
      <c r="J72" s="1">
        <v>0</v>
      </c>
      <c r="K72" s="1">
        <v>235.98</v>
      </c>
      <c r="L72" s="1">
        <v>0</v>
      </c>
      <c r="M72" s="1">
        <f t="shared" ref="M72:M96" si="5">+I72+J72+K72+L72</f>
        <v>234.97</v>
      </c>
      <c r="N72" s="1">
        <f t="shared" ref="N72:N96" si="6">+H72-M72</f>
        <v>4294.8</v>
      </c>
      <c r="P72" s="1">
        <f t="shared" ref="P72:P128" si="7">+K72-G72</f>
        <v>109.21</v>
      </c>
    </row>
    <row r="73" spans="1:16" x14ac:dyDescent="0.2">
      <c r="A73" s="2" t="s">
        <v>188</v>
      </c>
      <c r="B73" s="1" t="s">
        <v>189</v>
      </c>
      <c r="C73" s="1">
        <v>2639.56</v>
      </c>
      <c r="D73" s="1">
        <v>788.44</v>
      </c>
      <c r="E73" s="1">
        <v>975</v>
      </c>
      <c r="F73" s="1">
        <v>0</v>
      </c>
      <c r="G73" s="1">
        <v>126.77</v>
      </c>
      <c r="H73" s="1">
        <f t="shared" si="4"/>
        <v>4529.7700000000004</v>
      </c>
      <c r="I73" s="1">
        <v>-1.01</v>
      </c>
      <c r="J73" s="1">
        <v>0</v>
      </c>
      <c r="K73" s="1">
        <v>235.98</v>
      </c>
      <c r="L73" s="1">
        <v>0</v>
      </c>
      <c r="M73" s="1">
        <f t="shared" si="5"/>
        <v>234.97</v>
      </c>
      <c r="N73" s="1">
        <f t="shared" si="6"/>
        <v>4294.8</v>
      </c>
      <c r="P73" s="1">
        <f t="shared" si="7"/>
        <v>109.21</v>
      </c>
    </row>
    <row r="74" spans="1:16" x14ac:dyDescent="0.2">
      <c r="A74" s="2" t="s">
        <v>190</v>
      </c>
      <c r="B74" s="1" t="s">
        <v>191</v>
      </c>
      <c r="C74" s="1">
        <v>2639.56</v>
      </c>
      <c r="D74" s="1">
        <v>788.44</v>
      </c>
      <c r="E74" s="1">
        <v>975</v>
      </c>
      <c r="F74" s="1">
        <v>0</v>
      </c>
      <c r="G74" s="1">
        <v>126.77</v>
      </c>
      <c r="H74" s="1">
        <f t="shared" si="4"/>
        <v>4529.7700000000004</v>
      </c>
      <c r="I74" s="1">
        <v>-1.01</v>
      </c>
      <c r="J74" s="1">
        <v>0</v>
      </c>
      <c r="K74" s="1">
        <v>235.98</v>
      </c>
      <c r="L74" s="1">
        <v>0</v>
      </c>
      <c r="M74" s="1">
        <f t="shared" si="5"/>
        <v>234.97</v>
      </c>
      <c r="N74" s="1">
        <f t="shared" si="6"/>
        <v>4294.8</v>
      </c>
      <c r="P74" s="1">
        <f t="shared" si="7"/>
        <v>109.21</v>
      </c>
    </row>
    <row r="75" spans="1:16" x14ac:dyDescent="0.2">
      <c r="A75" s="2" t="s">
        <v>192</v>
      </c>
      <c r="B75" s="1" t="s">
        <v>193</v>
      </c>
      <c r="C75" s="1">
        <v>2639.56</v>
      </c>
      <c r="D75" s="1">
        <v>788.44</v>
      </c>
      <c r="E75" s="1">
        <v>975</v>
      </c>
      <c r="F75" s="1">
        <v>0</v>
      </c>
      <c r="G75" s="1">
        <v>126.77</v>
      </c>
      <c r="H75" s="1">
        <f t="shared" si="4"/>
        <v>4529.7700000000004</v>
      </c>
      <c r="I75" s="1">
        <v>-1.01</v>
      </c>
      <c r="J75" s="1">
        <v>0</v>
      </c>
      <c r="K75" s="1">
        <v>235.98</v>
      </c>
      <c r="L75" s="1">
        <v>0</v>
      </c>
      <c r="M75" s="1">
        <f t="shared" si="5"/>
        <v>234.97</v>
      </c>
      <c r="N75" s="1">
        <f t="shared" si="6"/>
        <v>4294.8</v>
      </c>
      <c r="P75" s="1">
        <f t="shared" si="7"/>
        <v>109.21</v>
      </c>
    </row>
    <row r="76" spans="1:16" x14ac:dyDescent="0.2">
      <c r="A76" s="2" t="s">
        <v>194</v>
      </c>
      <c r="B76" s="1" t="s">
        <v>195</v>
      </c>
      <c r="C76" s="1">
        <v>2639.56</v>
      </c>
      <c r="D76" s="1">
        <v>788.44</v>
      </c>
      <c r="E76" s="1">
        <v>975</v>
      </c>
      <c r="F76" s="1">
        <v>0</v>
      </c>
      <c r="G76" s="1">
        <v>126.77</v>
      </c>
      <c r="H76" s="1">
        <f t="shared" si="4"/>
        <v>4529.7700000000004</v>
      </c>
      <c r="I76" s="1">
        <v>-1.01</v>
      </c>
      <c r="J76" s="1">
        <v>0</v>
      </c>
      <c r="K76" s="1">
        <v>235.98</v>
      </c>
      <c r="L76" s="1">
        <v>0</v>
      </c>
      <c r="M76" s="1">
        <f t="shared" si="5"/>
        <v>234.97</v>
      </c>
      <c r="N76" s="1">
        <f t="shared" si="6"/>
        <v>4294.8</v>
      </c>
      <c r="P76" s="1">
        <f t="shared" si="7"/>
        <v>109.21</v>
      </c>
    </row>
    <row r="77" spans="1:16" x14ac:dyDescent="0.2">
      <c r="A77" s="2" t="s">
        <v>196</v>
      </c>
      <c r="B77" s="1" t="s">
        <v>197</v>
      </c>
      <c r="C77" s="1">
        <v>2639.56</v>
      </c>
      <c r="D77" s="1">
        <v>788.44</v>
      </c>
      <c r="E77" s="1">
        <v>975</v>
      </c>
      <c r="F77" s="1">
        <v>0</v>
      </c>
      <c r="G77" s="1">
        <v>126.77</v>
      </c>
      <c r="H77" s="1">
        <f t="shared" si="4"/>
        <v>4529.7700000000004</v>
      </c>
      <c r="I77" s="1">
        <v>-1.01</v>
      </c>
      <c r="J77" s="1">
        <v>0</v>
      </c>
      <c r="K77" s="1">
        <v>235.98</v>
      </c>
      <c r="L77" s="1">
        <v>0</v>
      </c>
      <c r="M77" s="1">
        <f t="shared" si="5"/>
        <v>234.97</v>
      </c>
      <c r="N77" s="1">
        <f t="shared" si="6"/>
        <v>4294.8</v>
      </c>
      <c r="P77" s="1">
        <f t="shared" si="7"/>
        <v>109.21</v>
      </c>
    </row>
    <row r="78" spans="1:16" x14ac:dyDescent="0.2">
      <c r="A78" s="2" t="s">
        <v>198</v>
      </c>
      <c r="B78" s="1" t="s">
        <v>199</v>
      </c>
      <c r="C78" s="1">
        <v>2639.56</v>
      </c>
      <c r="D78" s="1">
        <v>788.44</v>
      </c>
      <c r="E78" s="1">
        <v>975</v>
      </c>
      <c r="F78" s="1">
        <v>0</v>
      </c>
      <c r="G78" s="1">
        <v>126.77</v>
      </c>
      <c r="H78" s="1">
        <f t="shared" si="4"/>
        <v>4529.7700000000004</v>
      </c>
      <c r="I78" s="1">
        <v>-1.01</v>
      </c>
      <c r="J78" s="1">
        <v>0</v>
      </c>
      <c r="K78" s="1">
        <v>235.98</v>
      </c>
      <c r="L78" s="1">
        <v>0</v>
      </c>
      <c r="M78" s="1">
        <f t="shared" si="5"/>
        <v>234.97</v>
      </c>
      <c r="N78" s="1">
        <f t="shared" si="6"/>
        <v>4294.8</v>
      </c>
      <c r="P78" s="1">
        <f t="shared" si="7"/>
        <v>109.21</v>
      </c>
    </row>
    <row r="79" spans="1:16" x14ac:dyDescent="0.2">
      <c r="A79" s="2" t="s">
        <v>200</v>
      </c>
      <c r="B79" s="1" t="s">
        <v>201</v>
      </c>
      <c r="C79" s="1">
        <v>2639.56</v>
      </c>
      <c r="D79" s="1">
        <v>788.44</v>
      </c>
      <c r="E79" s="1">
        <v>975</v>
      </c>
      <c r="F79" s="1">
        <v>0</v>
      </c>
      <c r="G79" s="1">
        <v>126.77</v>
      </c>
      <c r="H79" s="1">
        <f t="shared" si="4"/>
        <v>4529.7700000000004</v>
      </c>
      <c r="I79" s="1">
        <v>-1.01</v>
      </c>
      <c r="J79" s="1">
        <v>0</v>
      </c>
      <c r="K79" s="1">
        <v>235.98</v>
      </c>
      <c r="L79" s="1">
        <v>0</v>
      </c>
      <c r="M79" s="1">
        <f t="shared" si="5"/>
        <v>234.97</v>
      </c>
      <c r="N79" s="1">
        <f t="shared" si="6"/>
        <v>4294.8</v>
      </c>
      <c r="P79" s="1">
        <f t="shared" si="7"/>
        <v>109.21</v>
      </c>
    </row>
    <row r="80" spans="1:16" x14ac:dyDescent="0.2">
      <c r="A80" s="2" t="s">
        <v>202</v>
      </c>
      <c r="B80" s="1" t="s">
        <v>203</v>
      </c>
      <c r="C80" s="1">
        <v>2639.56</v>
      </c>
      <c r="D80" s="1">
        <v>788.44</v>
      </c>
      <c r="E80" s="1">
        <v>975</v>
      </c>
      <c r="F80" s="1">
        <v>0</v>
      </c>
      <c r="G80" s="1">
        <v>126.77</v>
      </c>
      <c r="H80" s="1">
        <f t="shared" si="4"/>
        <v>4529.7700000000004</v>
      </c>
      <c r="I80" s="1">
        <v>-1.01</v>
      </c>
      <c r="J80" s="1">
        <v>0</v>
      </c>
      <c r="K80" s="1">
        <v>235.98</v>
      </c>
      <c r="L80" s="1">
        <v>0</v>
      </c>
      <c r="M80" s="1">
        <f t="shared" si="5"/>
        <v>234.97</v>
      </c>
      <c r="N80" s="1">
        <f t="shared" si="6"/>
        <v>4294.8</v>
      </c>
      <c r="P80" s="1">
        <f t="shared" si="7"/>
        <v>109.21</v>
      </c>
    </row>
    <row r="81" spans="1:16" x14ac:dyDescent="0.2">
      <c r="A81" s="2" t="s">
        <v>204</v>
      </c>
      <c r="B81" s="1" t="s">
        <v>205</v>
      </c>
      <c r="C81" s="1">
        <v>2639.56</v>
      </c>
      <c r="D81" s="1">
        <v>788.44</v>
      </c>
      <c r="E81" s="1">
        <v>975</v>
      </c>
      <c r="F81" s="1">
        <v>0</v>
      </c>
      <c r="G81" s="1">
        <v>126.77</v>
      </c>
      <c r="H81" s="1">
        <f t="shared" si="4"/>
        <v>4529.7700000000004</v>
      </c>
      <c r="I81" s="1">
        <v>-1.01</v>
      </c>
      <c r="J81" s="1">
        <v>0</v>
      </c>
      <c r="K81" s="1">
        <v>235.98</v>
      </c>
      <c r="L81" s="1">
        <v>0</v>
      </c>
      <c r="M81" s="1">
        <f t="shared" si="5"/>
        <v>234.97</v>
      </c>
      <c r="N81" s="1">
        <f t="shared" si="6"/>
        <v>4294.8</v>
      </c>
      <c r="P81" s="1">
        <f t="shared" si="7"/>
        <v>109.21</v>
      </c>
    </row>
    <row r="82" spans="1:16" x14ac:dyDescent="0.2">
      <c r="A82" s="2" t="s">
        <v>206</v>
      </c>
      <c r="B82" s="1" t="s">
        <v>207</v>
      </c>
      <c r="C82" s="1">
        <v>2639.56</v>
      </c>
      <c r="D82" s="1">
        <v>788.44</v>
      </c>
      <c r="E82" s="1">
        <v>975</v>
      </c>
      <c r="F82" s="1">
        <v>0</v>
      </c>
      <c r="G82" s="1">
        <v>126.77</v>
      </c>
      <c r="H82" s="1">
        <f t="shared" si="4"/>
        <v>4529.7700000000004</v>
      </c>
      <c r="I82" s="1">
        <v>-1.01</v>
      </c>
      <c r="J82" s="1">
        <v>0</v>
      </c>
      <c r="K82" s="1">
        <v>235.98</v>
      </c>
      <c r="L82" s="1">
        <v>0</v>
      </c>
      <c r="M82" s="1">
        <f t="shared" si="5"/>
        <v>234.97</v>
      </c>
      <c r="N82" s="1">
        <f t="shared" si="6"/>
        <v>4294.8</v>
      </c>
      <c r="P82" s="1">
        <f t="shared" si="7"/>
        <v>109.21</v>
      </c>
    </row>
    <row r="83" spans="1:16" x14ac:dyDescent="0.2">
      <c r="A83" s="2" t="s">
        <v>208</v>
      </c>
      <c r="B83" s="1" t="s">
        <v>209</v>
      </c>
      <c r="C83" s="1">
        <v>2639.56</v>
      </c>
      <c r="D83" s="1">
        <v>788.44</v>
      </c>
      <c r="E83" s="1">
        <v>975</v>
      </c>
      <c r="F83" s="1">
        <v>0</v>
      </c>
      <c r="G83" s="1">
        <v>126.77</v>
      </c>
      <c r="H83" s="1">
        <f t="shared" si="4"/>
        <v>4529.7700000000004</v>
      </c>
      <c r="I83" s="1">
        <v>-1.01</v>
      </c>
      <c r="J83" s="1">
        <v>0</v>
      </c>
      <c r="K83" s="1">
        <v>235.98</v>
      </c>
      <c r="L83" s="1">
        <v>0</v>
      </c>
      <c r="M83" s="1">
        <f t="shared" si="5"/>
        <v>234.97</v>
      </c>
      <c r="N83" s="1">
        <f t="shared" si="6"/>
        <v>4294.8</v>
      </c>
      <c r="P83" s="1">
        <f t="shared" si="7"/>
        <v>109.21</v>
      </c>
    </row>
    <row r="84" spans="1:16" x14ac:dyDescent="0.2">
      <c r="A84" s="2" t="s">
        <v>210</v>
      </c>
      <c r="B84" s="1" t="s">
        <v>211</v>
      </c>
      <c r="C84" s="1">
        <v>2639.56</v>
      </c>
      <c r="D84" s="1">
        <v>788.44</v>
      </c>
      <c r="E84" s="1">
        <v>975</v>
      </c>
      <c r="F84" s="1">
        <v>0</v>
      </c>
      <c r="G84" s="1">
        <v>126.77</v>
      </c>
      <c r="H84" s="1">
        <f t="shared" si="4"/>
        <v>4529.7700000000004</v>
      </c>
      <c r="I84" s="1">
        <v>-1.01</v>
      </c>
      <c r="J84" s="1">
        <v>0</v>
      </c>
      <c r="K84" s="1">
        <v>235.98</v>
      </c>
      <c r="L84" s="1">
        <v>0</v>
      </c>
      <c r="M84" s="1">
        <f t="shared" si="5"/>
        <v>234.97</v>
      </c>
      <c r="N84" s="1">
        <f t="shared" si="6"/>
        <v>4294.8</v>
      </c>
      <c r="P84" s="1">
        <f t="shared" si="7"/>
        <v>109.21</v>
      </c>
    </row>
    <row r="85" spans="1:16" x14ac:dyDescent="0.2">
      <c r="A85" s="2" t="s">
        <v>212</v>
      </c>
      <c r="B85" s="1" t="s">
        <v>213</v>
      </c>
      <c r="C85" s="1">
        <v>2639.56</v>
      </c>
      <c r="D85" s="1">
        <v>788.44</v>
      </c>
      <c r="E85" s="1">
        <v>975</v>
      </c>
      <c r="F85" s="1">
        <v>0</v>
      </c>
      <c r="G85" s="1">
        <v>126.77</v>
      </c>
      <c r="H85" s="1">
        <f t="shared" si="4"/>
        <v>4529.7700000000004</v>
      </c>
      <c r="I85" s="1">
        <v>-1.01</v>
      </c>
      <c r="J85" s="1">
        <v>0</v>
      </c>
      <c r="K85" s="1">
        <v>235.98</v>
      </c>
      <c r="L85" s="1">
        <v>0</v>
      </c>
      <c r="M85" s="1">
        <f t="shared" si="5"/>
        <v>234.97</v>
      </c>
      <c r="N85" s="1">
        <f t="shared" si="6"/>
        <v>4294.8</v>
      </c>
      <c r="P85" s="1">
        <f t="shared" si="7"/>
        <v>109.21</v>
      </c>
    </row>
    <row r="86" spans="1:16" x14ac:dyDescent="0.2">
      <c r="A86" s="2" t="s">
        <v>214</v>
      </c>
      <c r="B86" s="1" t="s">
        <v>215</v>
      </c>
      <c r="C86" s="1">
        <v>2639.56</v>
      </c>
      <c r="D86" s="1">
        <v>788.44</v>
      </c>
      <c r="E86" s="1">
        <v>975</v>
      </c>
      <c r="F86" s="1">
        <v>0</v>
      </c>
      <c r="G86" s="1">
        <v>126.77</v>
      </c>
      <c r="H86" s="1">
        <f t="shared" si="4"/>
        <v>4529.7700000000004</v>
      </c>
      <c r="I86" s="1">
        <v>-1.01</v>
      </c>
      <c r="J86" s="1">
        <v>0</v>
      </c>
      <c r="K86" s="1">
        <v>235.98</v>
      </c>
      <c r="L86" s="1">
        <v>0</v>
      </c>
      <c r="M86" s="1">
        <f t="shared" si="5"/>
        <v>234.97</v>
      </c>
      <c r="N86" s="1">
        <f t="shared" si="6"/>
        <v>4294.8</v>
      </c>
      <c r="P86" s="1">
        <f t="shared" si="7"/>
        <v>109.21</v>
      </c>
    </row>
    <row r="87" spans="1:16" x14ac:dyDescent="0.2">
      <c r="A87" s="2" t="s">
        <v>216</v>
      </c>
      <c r="B87" s="1" t="s">
        <v>217</v>
      </c>
      <c r="C87" s="1">
        <v>2639.56</v>
      </c>
      <c r="D87" s="1">
        <v>788.44</v>
      </c>
      <c r="E87" s="1">
        <v>975</v>
      </c>
      <c r="F87" s="1">
        <v>0</v>
      </c>
      <c r="G87" s="1">
        <v>126.77</v>
      </c>
      <c r="H87" s="1">
        <f t="shared" si="4"/>
        <v>4529.7700000000004</v>
      </c>
      <c r="I87" s="1">
        <v>-1.01</v>
      </c>
      <c r="J87" s="1">
        <v>0</v>
      </c>
      <c r="K87" s="1">
        <v>235.98</v>
      </c>
      <c r="L87" s="1">
        <v>0</v>
      </c>
      <c r="M87" s="1">
        <f t="shared" si="5"/>
        <v>234.97</v>
      </c>
      <c r="N87" s="1">
        <f t="shared" si="6"/>
        <v>4294.8</v>
      </c>
      <c r="P87" s="1">
        <f t="shared" si="7"/>
        <v>109.21</v>
      </c>
    </row>
    <row r="88" spans="1:16" x14ac:dyDescent="0.2">
      <c r="A88" s="2" t="s">
        <v>218</v>
      </c>
      <c r="B88" s="1" t="s">
        <v>219</v>
      </c>
      <c r="C88" s="1">
        <v>2639.56</v>
      </c>
      <c r="D88" s="1">
        <v>788.44</v>
      </c>
      <c r="E88" s="1">
        <v>975</v>
      </c>
      <c r="F88" s="1">
        <v>0</v>
      </c>
      <c r="G88" s="1">
        <v>126.77</v>
      </c>
      <c r="H88" s="1">
        <f t="shared" si="4"/>
        <v>4529.7700000000004</v>
      </c>
      <c r="I88" s="1">
        <v>-1.01</v>
      </c>
      <c r="J88" s="1">
        <v>0</v>
      </c>
      <c r="K88" s="1">
        <v>235.98</v>
      </c>
      <c r="L88" s="1">
        <v>0</v>
      </c>
      <c r="M88" s="1">
        <f t="shared" si="5"/>
        <v>234.97</v>
      </c>
      <c r="N88" s="1">
        <f>+H88-M88</f>
        <v>4294.8</v>
      </c>
      <c r="P88" s="1">
        <f t="shared" si="7"/>
        <v>109.21</v>
      </c>
    </row>
    <row r="89" spans="1:16" x14ac:dyDescent="0.2">
      <c r="A89" s="2" t="s">
        <v>220</v>
      </c>
      <c r="B89" s="1" t="s">
        <v>221</v>
      </c>
      <c r="C89" s="1">
        <v>2639.56</v>
      </c>
      <c r="D89" s="1">
        <v>788.44</v>
      </c>
      <c r="E89" s="1">
        <v>975</v>
      </c>
      <c r="F89" s="1">
        <v>0</v>
      </c>
      <c r="G89" s="1">
        <v>126.77</v>
      </c>
      <c r="H89" s="1">
        <f>+C89+D89+E89+F89+G89</f>
        <v>4529.7700000000004</v>
      </c>
      <c r="I89" s="1">
        <v>-0.01</v>
      </c>
      <c r="J89" s="1">
        <v>0</v>
      </c>
      <c r="K89" s="1">
        <v>235.98</v>
      </c>
      <c r="L89" s="1">
        <v>0</v>
      </c>
      <c r="M89" s="1">
        <f>+I89+J89+K89+L89</f>
        <v>235.97</v>
      </c>
      <c r="N89" s="1">
        <f>+H89-M89</f>
        <v>4293.8</v>
      </c>
      <c r="P89" s="1">
        <f t="shared" si="7"/>
        <v>109.21</v>
      </c>
    </row>
    <row r="90" spans="1:16" x14ac:dyDescent="0.2">
      <c r="A90" s="2" t="s">
        <v>222</v>
      </c>
      <c r="B90" s="1" t="s">
        <v>223</v>
      </c>
      <c r="C90" s="1">
        <v>2639.56</v>
      </c>
      <c r="D90" s="1">
        <v>788.44</v>
      </c>
      <c r="E90" s="1">
        <v>975</v>
      </c>
      <c r="F90" s="1">
        <v>0</v>
      </c>
      <c r="G90" s="1">
        <v>126.77</v>
      </c>
      <c r="H90" s="1">
        <f t="shared" si="4"/>
        <v>4529.7700000000004</v>
      </c>
      <c r="I90" s="1">
        <v>-1.01</v>
      </c>
      <c r="J90" s="1">
        <v>0</v>
      </c>
      <c r="K90" s="1">
        <v>235.98</v>
      </c>
      <c r="L90" s="1">
        <v>0</v>
      </c>
      <c r="M90" s="1">
        <f t="shared" si="5"/>
        <v>234.97</v>
      </c>
      <c r="N90" s="1">
        <f t="shared" si="6"/>
        <v>4294.8</v>
      </c>
      <c r="P90" s="1">
        <f t="shared" si="7"/>
        <v>109.21</v>
      </c>
    </row>
    <row r="91" spans="1:16" x14ac:dyDescent="0.2">
      <c r="A91" s="2" t="s">
        <v>224</v>
      </c>
      <c r="B91" s="1" t="s">
        <v>225</v>
      </c>
      <c r="C91" s="1">
        <v>2639.56</v>
      </c>
      <c r="D91" s="1">
        <v>788.44</v>
      </c>
      <c r="E91" s="1">
        <v>975</v>
      </c>
      <c r="F91" s="1">
        <v>0</v>
      </c>
      <c r="G91" s="1">
        <v>126.77</v>
      </c>
      <c r="H91" s="1">
        <f t="shared" si="4"/>
        <v>4529.7700000000004</v>
      </c>
      <c r="I91" s="1">
        <v>-1.01</v>
      </c>
      <c r="J91" s="1">
        <v>0</v>
      </c>
      <c r="K91" s="1">
        <v>235.98</v>
      </c>
      <c r="L91" s="1">
        <v>0</v>
      </c>
      <c r="M91" s="1">
        <f t="shared" si="5"/>
        <v>234.97</v>
      </c>
      <c r="N91" s="1">
        <f t="shared" si="6"/>
        <v>4294.8</v>
      </c>
      <c r="P91" s="1">
        <f t="shared" si="7"/>
        <v>109.21</v>
      </c>
    </row>
    <row r="92" spans="1:16" x14ac:dyDescent="0.2">
      <c r="A92" s="2" t="s">
        <v>226</v>
      </c>
      <c r="B92" s="1" t="s">
        <v>227</v>
      </c>
      <c r="C92" s="1">
        <v>2639.56</v>
      </c>
      <c r="D92" s="1">
        <v>788.44</v>
      </c>
      <c r="E92" s="1">
        <v>975</v>
      </c>
      <c r="F92" s="1">
        <v>0</v>
      </c>
      <c r="G92" s="1">
        <v>126.77</v>
      </c>
      <c r="H92" s="1">
        <f t="shared" si="4"/>
        <v>4529.7700000000004</v>
      </c>
      <c r="I92" s="1">
        <v>-1.01</v>
      </c>
      <c r="J92" s="1">
        <v>0</v>
      </c>
      <c r="K92" s="1">
        <v>235.98</v>
      </c>
      <c r="L92" s="1">
        <v>0</v>
      </c>
      <c r="M92" s="1">
        <f t="shared" si="5"/>
        <v>234.97</v>
      </c>
      <c r="N92" s="1">
        <f t="shared" si="6"/>
        <v>4294.8</v>
      </c>
      <c r="P92" s="1">
        <f t="shared" si="7"/>
        <v>109.21</v>
      </c>
    </row>
    <row r="93" spans="1:16" x14ac:dyDescent="0.2">
      <c r="A93" s="2" t="s">
        <v>228</v>
      </c>
      <c r="B93" s="1" t="s">
        <v>229</v>
      </c>
      <c r="C93" s="1">
        <v>2639.56</v>
      </c>
      <c r="D93" s="1">
        <v>788.44</v>
      </c>
      <c r="E93" s="1">
        <v>975</v>
      </c>
      <c r="F93" s="1">
        <v>0</v>
      </c>
      <c r="G93" s="1">
        <v>126.77</v>
      </c>
      <c r="H93" s="1">
        <f t="shared" si="4"/>
        <v>4529.7700000000004</v>
      </c>
      <c r="I93" s="1">
        <v>-1.01</v>
      </c>
      <c r="J93" s="1">
        <v>0</v>
      </c>
      <c r="K93" s="1">
        <v>235.98</v>
      </c>
      <c r="L93" s="1">
        <v>0</v>
      </c>
      <c r="M93" s="1">
        <f t="shared" si="5"/>
        <v>234.97</v>
      </c>
      <c r="N93" s="1">
        <f t="shared" si="6"/>
        <v>4294.8</v>
      </c>
      <c r="P93" s="1">
        <f t="shared" si="7"/>
        <v>109.21</v>
      </c>
    </row>
    <row r="94" spans="1:16" x14ac:dyDescent="0.2">
      <c r="A94" s="2" t="s">
        <v>230</v>
      </c>
      <c r="B94" s="1" t="s">
        <v>231</v>
      </c>
      <c r="C94" s="1">
        <v>2639.56</v>
      </c>
      <c r="D94" s="1">
        <v>788.44</v>
      </c>
      <c r="E94" s="1">
        <v>975</v>
      </c>
      <c r="F94" s="1">
        <v>0</v>
      </c>
      <c r="G94" s="1">
        <v>126.77</v>
      </c>
      <c r="H94" s="1">
        <f t="shared" si="4"/>
        <v>4529.7700000000004</v>
      </c>
      <c r="I94" s="1">
        <v>-1.01</v>
      </c>
      <c r="J94" s="1">
        <v>0</v>
      </c>
      <c r="K94" s="1">
        <v>235.98</v>
      </c>
      <c r="L94" s="1">
        <v>0</v>
      </c>
      <c r="M94" s="1">
        <f t="shared" si="5"/>
        <v>234.97</v>
      </c>
      <c r="N94" s="1">
        <f t="shared" si="6"/>
        <v>4294.8</v>
      </c>
      <c r="P94" s="1">
        <f t="shared" si="7"/>
        <v>109.21</v>
      </c>
    </row>
    <row r="95" spans="1:16" x14ac:dyDescent="0.2">
      <c r="A95" s="2" t="s">
        <v>232</v>
      </c>
      <c r="B95" s="1" t="s">
        <v>233</v>
      </c>
      <c r="C95" s="1">
        <v>2639.56</v>
      </c>
      <c r="D95" s="1">
        <v>788.44</v>
      </c>
      <c r="E95" s="1">
        <v>975</v>
      </c>
      <c r="F95" s="1">
        <v>0</v>
      </c>
      <c r="G95" s="1">
        <v>126.77</v>
      </c>
      <c r="H95" s="1">
        <f t="shared" si="4"/>
        <v>4529.7700000000004</v>
      </c>
      <c r="I95" s="1">
        <v>-1.01</v>
      </c>
      <c r="J95" s="1">
        <v>0</v>
      </c>
      <c r="K95" s="1">
        <v>235.98</v>
      </c>
      <c r="L95" s="1">
        <v>0</v>
      </c>
      <c r="M95" s="1">
        <f t="shared" si="5"/>
        <v>234.97</v>
      </c>
      <c r="N95" s="1">
        <f t="shared" si="6"/>
        <v>4294.8</v>
      </c>
      <c r="P95" s="1">
        <f t="shared" si="7"/>
        <v>109.21</v>
      </c>
    </row>
    <row r="96" spans="1:16" x14ac:dyDescent="0.2">
      <c r="A96" s="2" t="s">
        <v>234</v>
      </c>
      <c r="B96" s="1" t="s">
        <v>235</v>
      </c>
      <c r="C96" s="1">
        <v>2639.56</v>
      </c>
      <c r="D96" s="1">
        <v>788.44</v>
      </c>
      <c r="E96" s="1">
        <v>975</v>
      </c>
      <c r="F96" s="1">
        <v>0</v>
      </c>
      <c r="G96" s="1">
        <v>126.77</v>
      </c>
      <c r="H96" s="1">
        <f t="shared" si="4"/>
        <v>4529.7700000000004</v>
      </c>
      <c r="I96" s="1">
        <v>-1.01</v>
      </c>
      <c r="J96" s="1">
        <v>0</v>
      </c>
      <c r="K96" s="1">
        <v>235.98</v>
      </c>
      <c r="L96" s="1">
        <v>0</v>
      </c>
      <c r="M96" s="1">
        <f t="shared" si="5"/>
        <v>234.97</v>
      </c>
      <c r="N96" s="1">
        <f t="shared" si="6"/>
        <v>4294.8</v>
      </c>
      <c r="P96" s="1">
        <f t="shared" si="7"/>
        <v>109.21</v>
      </c>
    </row>
    <row r="97" spans="1:16" x14ac:dyDescent="0.2">
      <c r="C97" s="4" t="s">
        <v>237</v>
      </c>
      <c r="D97" s="4" t="s">
        <v>237</v>
      </c>
      <c r="E97" s="4" t="s">
        <v>237</v>
      </c>
      <c r="F97" s="4" t="s">
        <v>237</v>
      </c>
      <c r="G97" s="4" t="s">
        <v>237</v>
      </c>
      <c r="H97" s="4" t="s">
        <v>237</v>
      </c>
      <c r="I97" s="4" t="s">
        <v>237</v>
      </c>
      <c r="J97" s="4" t="s">
        <v>237</v>
      </c>
      <c r="K97" s="4" t="s">
        <v>237</v>
      </c>
      <c r="L97" s="4" t="s">
        <v>237</v>
      </c>
      <c r="M97" s="4" t="s">
        <v>237</v>
      </c>
      <c r="N97" s="4" t="s">
        <v>237</v>
      </c>
      <c r="P97" s="18" t="s">
        <v>237</v>
      </c>
    </row>
    <row r="98" spans="1:16" s="21" customFormat="1" x14ac:dyDescent="0.2">
      <c r="A98" s="20" t="s">
        <v>236</v>
      </c>
      <c r="B98" s="19">
        <v>90</v>
      </c>
      <c r="C98" s="21">
        <f>SUM(C7:C97)</f>
        <v>237560.39999999985</v>
      </c>
      <c r="D98" s="21">
        <f t="shared" ref="D98:N98" si="8">SUM(D7:D97)</f>
        <v>70959.600000000093</v>
      </c>
      <c r="E98" s="21">
        <f t="shared" si="8"/>
        <v>87750</v>
      </c>
      <c r="F98" s="21">
        <f t="shared" si="8"/>
        <v>0</v>
      </c>
      <c r="G98" s="21">
        <f t="shared" si="8"/>
        <v>11409.300000000025</v>
      </c>
      <c r="H98" s="21">
        <f t="shared" si="8"/>
        <v>407679.3000000004</v>
      </c>
      <c r="I98" s="21">
        <f>SUM(I7:I97)</f>
        <v>-89.900000000000091</v>
      </c>
      <c r="J98" s="21">
        <f t="shared" si="8"/>
        <v>0</v>
      </c>
      <c r="K98" s="21">
        <f>SUM(K7:K97)</f>
        <v>21238.199999999968</v>
      </c>
      <c r="L98" s="21">
        <f t="shared" si="8"/>
        <v>0</v>
      </c>
      <c r="M98" s="21">
        <f t="shared" si="8"/>
        <v>21148.300000000003</v>
      </c>
      <c r="N98" s="21">
        <f t="shared" si="8"/>
        <v>386530.99999999936</v>
      </c>
      <c r="P98" s="21">
        <f t="shared" si="7"/>
        <v>9828.8999999999432</v>
      </c>
    </row>
    <row r="100" spans="1:16" s="26" customFormat="1" x14ac:dyDescent="0.2">
      <c r="A100" s="27"/>
    </row>
    <row r="102" spans="1:16" x14ac:dyDescent="0.2">
      <c r="A102" s="5" t="s">
        <v>15</v>
      </c>
    </row>
    <row r="103" spans="1:16" x14ac:dyDescent="0.2">
      <c r="A103" s="2" t="s">
        <v>16</v>
      </c>
      <c r="B103" s="1" t="s">
        <v>17</v>
      </c>
      <c r="C103" s="1">
        <v>3393.39</v>
      </c>
      <c r="D103" s="1">
        <v>1013.61</v>
      </c>
      <c r="E103" s="1">
        <v>1300</v>
      </c>
      <c r="F103" s="1">
        <v>4.29</v>
      </c>
      <c r="G103" s="1">
        <v>0</v>
      </c>
      <c r="H103" s="1">
        <f t="shared" ref="H103:H122" si="9">+C103+D103+E103+F103+G103</f>
        <v>5711.29</v>
      </c>
      <c r="I103" s="1">
        <v>-1.0900000000000001</v>
      </c>
      <c r="J103" s="1">
        <v>342.49</v>
      </c>
      <c r="K103" s="1">
        <v>0</v>
      </c>
      <c r="L103" s="1">
        <v>4.29</v>
      </c>
      <c r="M103" s="1">
        <f>+I103+J103+K103+L103</f>
        <v>345.69000000000005</v>
      </c>
      <c r="N103" s="1">
        <f t="shared" ref="N103:N122" si="10">+H103-M103</f>
        <v>5365.6</v>
      </c>
      <c r="P103" s="1">
        <f t="shared" ref="P103:P122" si="11">+J103-G103</f>
        <v>342.49</v>
      </c>
    </row>
    <row r="104" spans="1:16" x14ac:dyDescent="0.2">
      <c r="A104" s="2" t="s">
        <v>18</v>
      </c>
      <c r="B104" s="1" t="s">
        <v>19</v>
      </c>
      <c r="C104" s="1">
        <v>3393.39</v>
      </c>
      <c r="D104" s="1">
        <v>1013.61</v>
      </c>
      <c r="E104" s="1">
        <v>1300</v>
      </c>
      <c r="F104" s="1">
        <v>4.29</v>
      </c>
      <c r="G104" s="1">
        <v>0</v>
      </c>
      <c r="H104" s="1">
        <f t="shared" si="9"/>
        <v>5711.29</v>
      </c>
      <c r="I104" s="1">
        <v>-1.0900000000000001</v>
      </c>
      <c r="J104" s="1">
        <v>342.49</v>
      </c>
      <c r="K104" s="1">
        <v>0</v>
      </c>
      <c r="L104" s="1">
        <v>4.29</v>
      </c>
      <c r="M104" s="1">
        <f t="shared" ref="M104:M122" si="12">+I104+J104+K104+L104</f>
        <v>345.69000000000005</v>
      </c>
      <c r="N104" s="1">
        <f t="shared" si="10"/>
        <v>5365.6</v>
      </c>
      <c r="P104" s="1">
        <f t="shared" si="11"/>
        <v>342.49</v>
      </c>
    </row>
    <row r="105" spans="1:16" x14ac:dyDescent="0.2">
      <c r="A105" s="2" t="s">
        <v>20</v>
      </c>
      <c r="B105" s="1" t="s">
        <v>21</v>
      </c>
      <c r="C105" s="1">
        <v>3393.39</v>
      </c>
      <c r="D105" s="1">
        <v>1013.61</v>
      </c>
      <c r="E105" s="1">
        <v>1300</v>
      </c>
      <c r="F105" s="1">
        <v>4.29</v>
      </c>
      <c r="G105" s="1">
        <v>0</v>
      </c>
      <c r="H105" s="1">
        <f t="shared" si="9"/>
        <v>5711.29</v>
      </c>
      <c r="I105" s="1">
        <v>-1.0900000000000001</v>
      </c>
      <c r="J105" s="1">
        <v>342.49</v>
      </c>
      <c r="K105" s="1">
        <v>0</v>
      </c>
      <c r="L105" s="1">
        <v>4.29</v>
      </c>
      <c r="M105" s="1">
        <f t="shared" si="12"/>
        <v>345.69000000000005</v>
      </c>
      <c r="N105" s="1">
        <f t="shared" si="10"/>
        <v>5365.6</v>
      </c>
      <c r="P105" s="1">
        <f t="shared" si="11"/>
        <v>342.49</v>
      </c>
    </row>
    <row r="106" spans="1:16" x14ac:dyDescent="0.2">
      <c r="A106" s="2" t="s">
        <v>22</v>
      </c>
      <c r="B106" s="1" t="s">
        <v>23</v>
      </c>
      <c r="C106" s="1">
        <v>3393.39</v>
      </c>
      <c r="D106" s="1">
        <v>1013.61</v>
      </c>
      <c r="E106" s="1">
        <v>1300</v>
      </c>
      <c r="F106" s="1">
        <v>4.29</v>
      </c>
      <c r="G106" s="1">
        <v>0</v>
      </c>
      <c r="H106" s="1">
        <f t="shared" si="9"/>
        <v>5711.29</v>
      </c>
      <c r="I106" s="1">
        <v>-1.0900000000000001</v>
      </c>
      <c r="J106" s="1">
        <v>342.49</v>
      </c>
      <c r="K106" s="1">
        <v>0</v>
      </c>
      <c r="L106" s="1">
        <v>4.29</v>
      </c>
      <c r="M106" s="1">
        <f t="shared" si="12"/>
        <v>345.69000000000005</v>
      </c>
      <c r="N106" s="1">
        <f t="shared" si="10"/>
        <v>5365.6</v>
      </c>
      <c r="P106" s="1">
        <f t="shared" si="11"/>
        <v>342.49</v>
      </c>
    </row>
    <row r="107" spans="1:16" x14ac:dyDescent="0.2">
      <c r="A107" s="2" t="s">
        <v>24</v>
      </c>
      <c r="B107" s="1" t="s">
        <v>25</v>
      </c>
      <c r="C107" s="1">
        <v>3393.39</v>
      </c>
      <c r="D107" s="1">
        <v>1013.61</v>
      </c>
      <c r="E107" s="1">
        <v>1300</v>
      </c>
      <c r="F107" s="1">
        <v>4.29</v>
      </c>
      <c r="G107" s="1">
        <v>0</v>
      </c>
      <c r="H107" s="1">
        <f t="shared" si="9"/>
        <v>5711.29</v>
      </c>
      <c r="I107" s="1">
        <v>-1.0900000000000001</v>
      </c>
      <c r="J107" s="1">
        <v>342.49</v>
      </c>
      <c r="K107" s="1">
        <v>0</v>
      </c>
      <c r="L107" s="1">
        <v>4.29</v>
      </c>
      <c r="M107" s="1">
        <f t="shared" si="12"/>
        <v>345.69000000000005</v>
      </c>
      <c r="N107" s="1">
        <f t="shared" si="10"/>
        <v>5365.6</v>
      </c>
      <c r="P107" s="1">
        <f t="shared" si="11"/>
        <v>342.49</v>
      </c>
    </row>
    <row r="108" spans="1:16" x14ac:dyDescent="0.2">
      <c r="A108" s="2" t="s">
        <v>26</v>
      </c>
      <c r="B108" s="1" t="s">
        <v>27</v>
      </c>
      <c r="C108" s="1">
        <v>3393.39</v>
      </c>
      <c r="D108" s="1">
        <v>1013.61</v>
      </c>
      <c r="E108" s="1">
        <v>1300</v>
      </c>
      <c r="F108" s="1">
        <v>4.29</v>
      </c>
      <c r="G108" s="1">
        <v>0</v>
      </c>
      <c r="H108" s="1">
        <f t="shared" si="9"/>
        <v>5711.29</v>
      </c>
      <c r="I108" s="1">
        <v>-1.0900000000000001</v>
      </c>
      <c r="J108" s="1">
        <v>342.49</v>
      </c>
      <c r="K108" s="1">
        <v>0</v>
      </c>
      <c r="L108" s="1">
        <v>4.29</v>
      </c>
      <c r="M108" s="1">
        <f t="shared" si="12"/>
        <v>345.69000000000005</v>
      </c>
      <c r="N108" s="1">
        <f t="shared" si="10"/>
        <v>5365.6</v>
      </c>
      <c r="P108" s="1">
        <f t="shared" si="11"/>
        <v>342.49</v>
      </c>
    </row>
    <row r="109" spans="1:16" x14ac:dyDescent="0.2">
      <c r="A109" s="2" t="s">
        <v>28</v>
      </c>
      <c r="B109" s="1" t="s">
        <v>29</v>
      </c>
      <c r="C109" s="1">
        <v>3393.39</v>
      </c>
      <c r="D109" s="1">
        <v>1013.61</v>
      </c>
      <c r="E109" s="1">
        <v>1300</v>
      </c>
      <c r="F109" s="1">
        <v>4.29</v>
      </c>
      <c r="G109" s="1">
        <v>0</v>
      </c>
      <c r="H109" s="1">
        <f t="shared" si="9"/>
        <v>5711.29</v>
      </c>
      <c r="I109" s="1">
        <v>-1.0900000000000001</v>
      </c>
      <c r="J109" s="1">
        <v>342.49</v>
      </c>
      <c r="K109" s="1">
        <v>0</v>
      </c>
      <c r="L109" s="1">
        <v>4.29</v>
      </c>
      <c r="M109" s="1">
        <f t="shared" si="12"/>
        <v>345.69000000000005</v>
      </c>
      <c r="N109" s="1">
        <f t="shared" si="10"/>
        <v>5365.6</v>
      </c>
      <c r="P109" s="1">
        <f t="shared" si="11"/>
        <v>342.49</v>
      </c>
    </row>
    <row r="110" spans="1:16" x14ac:dyDescent="0.2">
      <c r="A110" s="2" t="s">
        <v>30</v>
      </c>
      <c r="B110" s="1" t="s">
        <v>31</v>
      </c>
      <c r="C110" s="1">
        <v>3393.39</v>
      </c>
      <c r="D110" s="1">
        <v>1013.61</v>
      </c>
      <c r="E110" s="1">
        <v>1300</v>
      </c>
      <c r="F110" s="1">
        <v>4.29</v>
      </c>
      <c r="G110" s="1">
        <v>0</v>
      </c>
      <c r="H110" s="1">
        <f t="shared" si="9"/>
        <v>5711.29</v>
      </c>
      <c r="I110" s="1">
        <v>-1.0900000000000001</v>
      </c>
      <c r="J110" s="1">
        <v>342.49</v>
      </c>
      <c r="K110" s="1">
        <v>0</v>
      </c>
      <c r="L110" s="1">
        <v>4.29</v>
      </c>
      <c r="M110" s="1">
        <f t="shared" si="12"/>
        <v>345.69000000000005</v>
      </c>
      <c r="N110" s="1">
        <f t="shared" si="10"/>
        <v>5365.6</v>
      </c>
      <c r="P110" s="1">
        <f t="shared" si="11"/>
        <v>342.49</v>
      </c>
    </row>
    <row r="111" spans="1:16" x14ac:dyDescent="0.2">
      <c r="A111" s="2" t="s">
        <v>32</v>
      </c>
      <c r="B111" s="1" t="s">
        <v>33</v>
      </c>
      <c r="C111" s="1">
        <v>3393.39</v>
      </c>
      <c r="D111" s="1">
        <v>1013.61</v>
      </c>
      <c r="E111" s="1">
        <v>1300</v>
      </c>
      <c r="F111" s="1">
        <v>4.29</v>
      </c>
      <c r="G111" s="1">
        <v>0</v>
      </c>
      <c r="H111" s="1">
        <f t="shared" si="9"/>
        <v>5711.29</v>
      </c>
      <c r="I111" s="1">
        <v>-1.0900000000000001</v>
      </c>
      <c r="J111" s="1">
        <v>342.49</v>
      </c>
      <c r="K111" s="1">
        <v>0</v>
      </c>
      <c r="L111" s="1">
        <v>4.29</v>
      </c>
      <c r="M111" s="1">
        <f t="shared" si="12"/>
        <v>345.69000000000005</v>
      </c>
      <c r="N111" s="1">
        <f t="shared" si="10"/>
        <v>5365.6</v>
      </c>
      <c r="P111" s="1">
        <f t="shared" si="11"/>
        <v>342.49</v>
      </c>
    </row>
    <row r="112" spans="1:16" x14ac:dyDescent="0.2">
      <c r="A112" s="2" t="s">
        <v>34</v>
      </c>
      <c r="B112" s="1" t="s">
        <v>35</v>
      </c>
      <c r="C112" s="1">
        <v>3393.39</v>
      </c>
      <c r="D112" s="1">
        <v>1013.61</v>
      </c>
      <c r="E112" s="1">
        <v>1300</v>
      </c>
      <c r="F112" s="1">
        <v>4.29</v>
      </c>
      <c r="G112" s="1">
        <v>0</v>
      </c>
      <c r="H112" s="1">
        <f t="shared" si="9"/>
        <v>5711.29</v>
      </c>
      <c r="I112" s="1">
        <v>-1.0900000000000001</v>
      </c>
      <c r="J112" s="1">
        <v>342.49</v>
      </c>
      <c r="K112" s="1">
        <v>0</v>
      </c>
      <c r="L112" s="1">
        <v>4.29</v>
      </c>
      <c r="M112" s="1">
        <f t="shared" si="12"/>
        <v>345.69000000000005</v>
      </c>
      <c r="N112" s="1">
        <f t="shared" si="10"/>
        <v>5365.6</v>
      </c>
      <c r="P112" s="1">
        <f t="shared" si="11"/>
        <v>342.49</v>
      </c>
    </row>
    <row r="113" spans="1:16" x14ac:dyDescent="0.2">
      <c r="A113" s="2" t="s">
        <v>36</v>
      </c>
      <c r="B113" s="1" t="s">
        <v>37</v>
      </c>
      <c r="C113" s="1">
        <v>3393.39</v>
      </c>
      <c r="D113" s="1">
        <v>1013.61</v>
      </c>
      <c r="E113" s="1">
        <v>1300</v>
      </c>
      <c r="F113" s="1">
        <v>4.29</v>
      </c>
      <c r="G113" s="1">
        <v>0</v>
      </c>
      <c r="H113" s="1">
        <f t="shared" si="9"/>
        <v>5711.29</v>
      </c>
      <c r="I113" s="1">
        <v>-1.0900000000000001</v>
      </c>
      <c r="J113" s="1">
        <v>342.49</v>
      </c>
      <c r="K113" s="1">
        <v>0</v>
      </c>
      <c r="L113" s="1">
        <v>4.29</v>
      </c>
      <c r="M113" s="1">
        <f t="shared" si="12"/>
        <v>345.69000000000005</v>
      </c>
      <c r="N113" s="1">
        <f t="shared" si="10"/>
        <v>5365.6</v>
      </c>
      <c r="P113" s="1">
        <f t="shared" si="11"/>
        <v>342.49</v>
      </c>
    </row>
    <row r="114" spans="1:16" x14ac:dyDescent="0.2">
      <c r="A114" s="2" t="s">
        <v>38</v>
      </c>
      <c r="B114" s="1" t="s">
        <v>39</v>
      </c>
      <c r="C114" s="1">
        <v>3393.56</v>
      </c>
      <c r="D114" s="1">
        <v>1013.61</v>
      </c>
      <c r="E114" s="1">
        <v>1300</v>
      </c>
      <c r="F114" s="1">
        <v>4.29</v>
      </c>
      <c r="G114" s="1">
        <v>0</v>
      </c>
      <c r="H114" s="1">
        <f t="shared" si="9"/>
        <v>5711.46</v>
      </c>
      <c r="I114" s="1">
        <v>-0.92</v>
      </c>
      <c r="J114" s="1">
        <v>342.49</v>
      </c>
      <c r="K114" s="1">
        <v>0</v>
      </c>
      <c r="L114" s="1">
        <v>4.29</v>
      </c>
      <c r="M114" s="1">
        <f t="shared" si="12"/>
        <v>345.86</v>
      </c>
      <c r="N114" s="1">
        <f t="shared" si="10"/>
        <v>5365.6</v>
      </c>
      <c r="P114" s="1">
        <f t="shared" si="11"/>
        <v>342.49</v>
      </c>
    </row>
    <row r="115" spans="1:16" x14ac:dyDescent="0.2">
      <c r="A115" s="2" t="s">
        <v>40</v>
      </c>
      <c r="B115" s="1" t="s">
        <v>41</v>
      </c>
      <c r="C115" s="1">
        <v>3393.56</v>
      </c>
      <c r="D115" s="1">
        <v>1013.61</v>
      </c>
      <c r="E115" s="1">
        <v>1300</v>
      </c>
      <c r="F115" s="1">
        <v>4.29</v>
      </c>
      <c r="G115" s="1">
        <v>0</v>
      </c>
      <c r="H115" s="1">
        <f t="shared" si="9"/>
        <v>5711.46</v>
      </c>
      <c r="I115" s="1">
        <v>-0.92</v>
      </c>
      <c r="J115" s="1">
        <v>342.49</v>
      </c>
      <c r="K115" s="1">
        <v>0</v>
      </c>
      <c r="L115" s="1">
        <v>4.29</v>
      </c>
      <c r="M115" s="1">
        <f t="shared" si="12"/>
        <v>345.86</v>
      </c>
      <c r="N115" s="1">
        <f t="shared" si="10"/>
        <v>5365.6</v>
      </c>
      <c r="P115" s="1">
        <f t="shared" si="11"/>
        <v>342.49</v>
      </c>
    </row>
    <row r="116" spans="1:16" x14ac:dyDescent="0.2">
      <c r="A116" s="2" t="s">
        <v>42</v>
      </c>
      <c r="B116" s="1" t="s">
        <v>43</v>
      </c>
      <c r="C116" s="1">
        <v>3393.56</v>
      </c>
      <c r="D116" s="1">
        <v>1013.61</v>
      </c>
      <c r="E116" s="1">
        <v>1300</v>
      </c>
      <c r="F116" s="1">
        <v>4.29</v>
      </c>
      <c r="G116" s="1">
        <v>0</v>
      </c>
      <c r="H116" s="1">
        <f t="shared" si="9"/>
        <v>5711.46</v>
      </c>
      <c r="I116" s="1">
        <v>-0.92</v>
      </c>
      <c r="J116" s="1">
        <v>342.49</v>
      </c>
      <c r="K116" s="1">
        <v>0</v>
      </c>
      <c r="L116" s="1">
        <v>4.29</v>
      </c>
      <c r="M116" s="1">
        <f t="shared" si="12"/>
        <v>345.86</v>
      </c>
      <c r="N116" s="1">
        <f t="shared" si="10"/>
        <v>5365.6</v>
      </c>
      <c r="P116" s="1">
        <f t="shared" si="11"/>
        <v>342.49</v>
      </c>
    </row>
    <row r="117" spans="1:16" x14ac:dyDescent="0.2">
      <c r="A117" s="2" t="s">
        <v>44</v>
      </c>
      <c r="B117" s="1" t="s">
        <v>45</v>
      </c>
      <c r="C117" s="1">
        <v>3393.56</v>
      </c>
      <c r="D117" s="1">
        <v>1013.61</v>
      </c>
      <c r="E117" s="1">
        <v>1300</v>
      </c>
      <c r="F117" s="1">
        <v>4.29</v>
      </c>
      <c r="G117" s="1">
        <v>0</v>
      </c>
      <c r="H117" s="1">
        <f t="shared" si="9"/>
        <v>5711.46</v>
      </c>
      <c r="I117" s="1">
        <v>-0.92</v>
      </c>
      <c r="J117" s="1">
        <v>342.49</v>
      </c>
      <c r="K117" s="1">
        <v>0</v>
      </c>
      <c r="L117" s="1">
        <v>4.29</v>
      </c>
      <c r="M117" s="1">
        <f t="shared" si="12"/>
        <v>345.86</v>
      </c>
      <c r="N117" s="1">
        <f t="shared" si="10"/>
        <v>5365.6</v>
      </c>
      <c r="P117" s="1">
        <f t="shared" si="11"/>
        <v>342.49</v>
      </c>
    </row>
    <row r="118" spans="1:16" x14ac:dyDescent="0.2">
      <c r="A118" s="2" t="s">
        <v>46</v>
      </c>
      <c r="B118" s="1" t="s">
        <v>47</v>
      </c>
      <c r="C118" s="1">
        <v>3393.56</v>
      </c>
      <c r="D118" s="1">
        <v>1013.61</v>
      </c>
      <c r="E118" s="1">
        <v>1300</v>
      </c>
      <c r="F118" s="1">
        <v>4.29</v>
      </c>
      <c r="G118" s="1">
        <v>0</v>
      </c>
      <c r="H118" s="1">
        <f t="shared" si="9"/>
        <v>5711.46</v>
      </c>
      <c r="I118" s="1">
        <v>-0.92</v>
      </c>
      <c r="J118" s="1">
        <v>342.49</v>
      </c>
      <c r="K118" s="1">
        <v>0</v>
      </c>
      <c r="L118" s="1">
        <v>4.29</v>
      </c>
      <c r="M118" s="1">
        <f t="shared" si="12"/>
        <v>345.86</v>
      </c>
      <c r="N118" s="1">
        <f t="shared" si="10"/>
        <v>5365.6</v>
      </c>
      <c r="P118" s="1">
        <f t="shared" si="11"/>
        <v>342.49</v>
      </c>
    </row>
    <row r="119" spans="1:16" x14ac:dyDescent="0.2">
      <c r="A119" s="2" t="s">
        <v>48</v>
      </c>
      <c r="B119" s="1" t="s">
        <v>49</v>
      </c>
      <c r="C119" s="1">
        <v>3393.56</v>
      </c>
      <c r="D119" s="1">
        <v>1013.61</v>
      </c>
      <c r="E119" s="1">
        <v>1300</v>
      </c>
      <c r="F119" s="1">
        <v>4.29</v>
      </c>
      <c r="G119" s="1">
        <v>0</v>
      </c>
      <c r="H119" s="1">
        <f t="shared" si="9"/>
        <v>5711.46</v>
      </c>
      <c r="I119" s="1">
        <v>-0.92</v>
      </c>
      <c r="J119" s="1">
        <v>342.49</v>
      </c>
      <c r="K119" s="1">
        <v>0</v>
      </c>
      <c r="L119" s="1">
        <v>4.29</v>
      </c>
      <c r="M119" s="1">
        <f t="shared" si="12"/>
        <v>345.86</v>
      </c>
      <c r="N119" s="1">
        <f t="shared" si="10"/>
        <v>5365.6</v>
      </c>
      <c r="P119" s="1">
        <f t="shared" si="11"/>
        <v>342.49</v>
      </c>
    </row>
    <row r="120" spans="1:16" x14ac:dyDescent="0.2">
      <c r="A120" s="2" t="s">
        <v>50</v>
      </c>
      <c r="B120" s="1" t="s">
        <v>51</v>
      </c>
      <c r="C120" s="1">
        <v>3393.56</v>
      </c>
      <c r="D120" s="1">
        <v>1013.61</v>
      </c>
      <c r="E120" s="1">
        <v>1300</v>
      </c>
      <c r="F120" s="1">
        <v>4.29</v>
      </c>
      <c r="G120" s="1">
        <v>0</v>
      </c>
      <c r="H120" s="1">
        <f t="shared" si="9"/>
        <v>5711.46</v>
      </c>
      <c r="I120" s="1">
        <v>-0.92</v>
      </c>
      <c r="J120" s="1">
        <v>342.49</v>
      </c>
      <c r="K120" s="1">
        <v>0</v>
      </c>
      <c r="L120" s="1">
        <v>4.29</v>
      </c>
      <c r="M120" s="1">
        <f t="shared" si="12"/>
        <v>345.86</v>
      </c>
      <c r="N120" s="1">
        <f t="shared" si="10"/>
        <v>5365.6</v>
      </c>
      <c r="P120" s="1">
        <f t="shared" si="11"/>
        <v>342.49</v>
      </c>
    </row>
    <row r="121" spans="1:16" x14ac:dyDescent="0.2">
      <c r="A121" s="2" t="s">
        <v>52</v>
      </c>
      <c r="B121" s="1" t="s">
        <v>53</v>
      </c>
      <c r="C121" s="1">
        <v>3393.56</v>
      </c>
      <c r="D121" s="1">
        <v>1013.61</v>
      </c>
      <c r="E121" s="1">
        <v>1300</v>
      </c>
      <c r="F121" s="1">
        <v>4.29</v>
      </c>
      <c r="G121" s="1">
        <v>0</v>
      </c>
      <c r="H121" s="1">
        <f t="shared" si="9"/>
        <v>5711.46</v>
      </c>
      <c r="I121" s="1">
        <v>-0.92</v>
      </c>
      <c r="J121" s="1">
        <v>342.49</v>
      </c>
      <c r="K121" s="1">
        <v>0</v>
      </c>
      <c r="L121" s="1">
        <v>4.29</v>
      </c>
      <c r="M121" s="1">
        <f t="shared" si="12"/>
        <v>345.86</v>
      </c>
      <c r="N121" s="1">
        <f t="shared" si="10"/>
        <v>5365.6</v>
      </c>
      <c r="P121" s="1">
        <f t="shared" si="11"/>
        <v>342.49</v>
      </c>
    </row>
    <row r="122" spans="1:16" x14ac:dyDescent="0.2">
      <c r="A122" s="2" t="s">
        <v>54</v>
      </c>
      <c r="B122" s="1" t="s">
        <v>55</v>
      </c>
      <c r="C122" s="1">
        <v>3393.56</v>
      </c>
      <c r="D122" s="1">
        <v>1013.61</v>
      </c>
      <c r="E122" s="1">
        <v>1300</v>
      </c>
      <c r="F122" s="1">
        <v>4.29</v>
      </c>
      <c r="G122" s="1">
        <v>0</v>
      </c>
      <c r="H122" s="1">
        <f t="shared" si="9"/>
        <v>5711.46</v>
      </c>
      <c r="I122" s="1">
        <v>-0.92</v>
      </c>
      <c r="J122" s="1">
        <v>342.49</v>
      </c>
      <c r="K122" s="1">
        <v>0</v>
      </c>
      <c r="L122" s="1">
        <v>4.29</v>
      </c>
      <c r="M122" s="1">
        <f t="shared" si="12"/>
        <v>345.86</v>
      </c>
      <c r="N122" s="1">
        <f t="shared" si="10"/>
        <v>5365.6</v>
      </c>
      <c r="P122" s="1">
        <f t="shared" si="11"/>
        <v>342.49</v>
      </c>
    </row>
    <row r="123" spans="1:16" x14ac:dyDescent="0.2"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</row>
    <row r="124" spans="1:16" x14ac:dyDescent="0.2">
      <c r="A124" s="1"/>
      <c r="B124" s="4"/>
      <c r="C124" s="4" t="s">
        <v>237</v>
      </c>
      <c r="D124" s="4" t="s">
        <v>237</v>
      </c>
      <c r="E124" s="4" t="s">
        <v>237</v>
      </c>
      <c r="F124" s="4" t="s">
        <v>237</v>
      </c>
      <c r="G124" s="4" t="s">
        <v>237</v>
      </c>
      <c r="H124" s="4" t="s">
        <v>237</v>
      </c>
      <c r="I124" s="4" t="s">
        <v>237</v>
      </c>
      <c r="J124" s="4" t="s">
        <v>237</v>
      </c>
      <c r="K124" s="4" t="s">
        <v>237</v>
      </c>
      <c r="L124" s="4" t="s">
        <v>237</v>
      </c>
      <c r="M124" s="4" t="s">
        <v>237</v>
      </c>
      <c r="N124" s="4" t="s">
        <v>237</v>
      </c>
      <c r="P124" s="18" t="s">
        <v>237</v>
      </c>
    </row>
    <row r="125" spans="1:16" s="12" customFormat="1" x14ac:dyDescent="0.2">
      <c r="A125" s="20" t="s">
        <v>236</v>
      </c>
      <c r="B125" s="19">
        <v>20</v>
      </c>
      <c r="C125" s="21">
        <f>SUM(C103:C124)</f>
        <v>67869.329999999987</v>
      </c>
      <c r="D125" s="21">
        <f t="shared" ref="D125:N125" si="13">SUM(D103:D124)</f>
        <v>20272.200000000004</v>
      </c>
      <c r="E125" s="21">
        <f t="shared" si="13"/>
        <v>26000</v>
      </c>
      <c r="F125" s="21">
        <f t="shared" si="13"/>
        <v>85.800000000000026</v>
      </c>
      <c r="G125" s="21">
        <f t="shared" si="13"/>
        <v>0</v>
      </c>
      <c r="H125" s="21">
        <f t="shared" si="13"/>
        <v>114227.33000000006</v>
      </c>
      <c r="I125" s="21">
        <f>SUM(I103:I124)</f>
        <v>-20.270000000000007</v>
      </c>
      <c r="J125" s="21">
        <f>SUM(J103:J124)</f>
        <v>6849.7999999999975</v>
      </c>
      <c r="K125" s="21">
        <f t="shared" si="13"/>
        <v>0</v>
      </c>
      <c r="L125" s="21">
        <f t="shared" si="13"/>
        <v>85.800000000000026</v>
      </c>
      <c r="M125" s="21">
        <f>SUM(M103:M124)</f>
        <v>6915.3299999999981</v>
      </c>
      <c r="N125" s="21">
        <f t="shared" si="13"/>
        <v>107312.00000000003</v>
      </c>
      <c r="P125" s="12">
        <f t="shared" si="7"/>
        <v>0</v>
      </c>
    </row>
    <row r="127" spans="1:16" s="4" customFormat="1" x14ac:dyDescent="0.2">
      <c r="A127" s="6"/>
      <c r="C127" s="4" t="s">
        <v>238</v>
      </c>
      <c r="D127" s="4" t="s">
        <v>238</v>
      </c>
      <c r="E127" s="4" t="s">
        <v>238</v>
      </c>
      <c r="F127" s="4" t="s">
        <v>238</v>
      </c>
      <c r="G127" s="4" t="s">
        <v>238</v>
      </c>
      <c r="H127" s="4" t="s">
        <v>238</v>
      </c>
      <c r="I127" s="4" t="s">
        <v>238</v>
      </c>
      <c r="J127" s="4" t="s">
        <v>238</v>
      </c>
      <c r="K127" s="4" t="s">
        <v>238</v>
      </c>
      <c r="L127" s="4" t="s">
        <v>238</v>
      </c>
      <c r="M127" s="4" t="s">
        <v>238</v>
      </c>
      <c r="N127" s="4" t="s">
        <v>238</v>
      </c>
      <c r="P127" s="18" t="s">
        <v>238</v>
      </c>
    </row>
    <row r="128" spans="1:16" s="21" customFormat="1" x14ac:dyDescent="0.2">
      <c r="A128" s="20" t="s">
        <v>239</v>
      </c>
      <c r="B128" s="19">
        <f t="shared" ref="B128:N128" si="14">+B98+B125</f>
        <v>110</v>
      </c>
      <c r="C128" s="21">
        <f t="shared" si="14"/>
        <v>305429.72999999986</v>
      </c>
      <c r="D128" s="21">
        <f t="shared" si="14"/>
        <v>91231.800000000105</v>
      </c>
      <c r="E128" s="21">
        <f t="shared" si="14"/>
        <v>113750</v>
      </c>
      <c r="F128" s="21">
        <f t="shared" si="14"/>
        <v>85.800000000000026</v>
      </c>
      <c r="G128" s="21">
        <f t="shared" si="14"/>
        <v>11409.300000000025</v>
      </c>
      <c r="H128" s="21">
        <f t="shared" si="14"/>
        <v>521906.63000000047</v>
      </c>
      <c r="I128" s="21">
        <f t="shared" si="14"/>
        <v>-110.1700000000001</v>
      </c>
      <c r="J128" s="21">
        <f t="shared" si="14"/>
        <v>6849.7999999999975</v>
      </c>
      <c r="K128" s="21">
        <f t="shared" si="14"/>
        <v>21238.199999999968</v>
      </c>
      <c r="L128" s="21">
        <f t="shared" si="14"/>
        <v>85.800000000000026</v>
      </c>
      <c r="M128" s="21">
        <f t="shared" si="14"/>
        <v>28063.63</v>
      </c>
      <c r="N128" s="21">
        <f t="shared" si="14"/>
        <v>493842.99999999942</v>
      </c>
      <c r="P128" s="21">
        <f t="shared" si="7"/>
        <v>9828.8999999999432</v>
      </c>
    </row>
    <row r="129" spans="1:16" s="30" customFormat="1" x14ac:dyDescent="0.2">
      <c r="A129" s="29"/>
      <c r="B129" s="28"/>
    </row>
    <row r="130" spans="1:16" s="24" customFormat="1" x14ac:dyDescent="0.2">
      <c r="A130" s="29"/>
      <c r="B130" s="28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</row>
    <row r="131" spans="1:16" s="24" customFormat="1" ht="15" x14ac:dyDescent="0.25">
      <c r="A131" s="29"/>
      <c r="B131" s="26"/>
      <c r="C131" s="30"/>
      <c r="D131" s="30"/>
      <c r="E131" s="46" t="s">
        <v>245</v>
      </c>
      <c r="F131" s="46"/>
      <c r="G131" s="46"/>
      <c r="H131" s="46"/>
      <c r="I131" s="46"/>
      <c r="J131" s="25"/>
      <c r="K131" s="25"/>
      <c r="L131" s="30"/>
      <c r="M131" s="30"/>
      <c r="N131" s="30"/>
    </row>
    <row r="132" spans="1:16" s="24" customFormat="1" x14ac:dyDescent="0.2">
      <c r="A132" s="29"/>
      <c r="B132" s="26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</row>
    <row r="133" spans="1:16" x14ac:dyDescent="0.2">
      <c r="A133" s="29"/>
      <c r="B133" s="26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</row>
    <row r="134" spans="1:16" x14ac:dyDescent="0.2">
      <c r="A134" s="29"/>
      <c r="B134" s="26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</row>
    <row r="135" spans="1:16" ht="15.75" x14ac:dyDescent="0.3">
      <c r="A135" s="31"/>
      <c r="B135" s="32"/>
      <c r="C135" s="33"/>
      <c r="D135" s="34"/>
      <c r="E135" s="30"/>
      <c r="F135" s="30"/>
      <c r="G135" s="30"/>
      <c r="H135" s="30"/>
      <c r="I135" s="30"/>
      <c r="J135" s="35"/>
      <c r="K135" s="35"/>
      <c r="L135" s="36"/>
      <c r="M135" s="37"/>
      <c r="N135" s="38"/>
    </row>
    <row r="136" spans="1:16" ht="13.5" x14ac:dyDescent="0.3">
      <c r="A136" s="47" t="s">
        <v>246</v>
      </c>
      <c r="B136" s="47"/>
      <c r="C136" s="47"/>
      <c r="D136" s="47"/>
      <c r="E136" s="30"/>
      <c r="F136" s="30"/>
      <c r="G136" s="30"/>
      <c r="H136" s="30"/>
      <c r="I136" s="30"/>
      <c r="J136" s="44" t="s">
        <v>247</v>
      </c>
      <c r="K136" s="44"/>
      <c r="L136" s="44"/>
      <c r="M136" s="44"/>
      <c r="N136" s="44"/>
    </row>
    <row r="137" spans="1:16" ht="13.5" x14ac:dyDescent="0.3">
      <c r="A137" s="43" t="s">
        <v>248</v>
      </c>
      <c r="B137" s="43"/>
      <c r="C137" s="43"/>
      <c r="D137" s="43"/>
      <c r="E137" s="30"/>
      <c r="F137" s="30"/>
      <c r="G137" s="30"/>
      <c r="H137" s="30"/>
      <c r="I137" s="30"/>
      <c r="J137" s="45" t="s">
        <v>249</v>
      </c>
      <c r="K137" s="45"/>
      <c r="L137" s="45"/>
      <c r="M137" s="45"/>
      <c r="N137" s="45"/>
    </row>
    <row r="138" spans="1:16" x14ac:dyDescent="0.2">
      <c r="A138" s="17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1:16" x14ac:dyDescent="0.2">
      <c r="A139" s="17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1:16" ht="15" x14ac:dyDescent="0.25">
      <c r="A140" s="17"/>
      <c r="B140" s="16"/>
      <c r="C140" s="23">
        <v>305428.20000000013</v>
      </c>
      <c r="D140" s="23">
        <v>91231.8</v>
      </c>
      <c r="E140" s="23">
        <v>113750</v>
      </c>
      <c r="F140" s="23">
        <v>85.82</v>
      </c>
      <c r="G140" s="23">
        <v>11409.3</v>
      </c>
      <c r="H140" s="23">
        <v>521905.12</v>
      </c>
      <c r="I140" s="23">
        <f>+I128</f>
        <v>-110.1700000000001</v>
      </c>
      <c r="J140" s="23">
        <v>6849.86</v>
      </c>
      <c r="K140" s="23">
        <v>21238</v>
      </c>
      <c r="L140" s="23">
        <v>85.82</v>
      </c>
      <c r="M140" s="23">
        <v>28173.68</v>
      </c>
      <c r="N140" s="23">
        <v>493731.44</v>
      </c>
      <c r="P140" s="23">
        <v>9828.7027199999939</v>
      </c>
    </row>
    <row r="141" spans="1:16" x14ac:dyDescent="0.2">
      <c r="C141" s="1">
        <f t="shared" ref="C141:I141" si="15">+C140-C128</f>
        <v>-1.5299999997369014</v>
      </c>
      <c r="D141" s="1">
        <f t="shared" si="15"/>
        <v>0</v>
      </c>
      <c r="E141" s="1">
        <f t="shared" si="15"/>
        <v>0</v>
      </c>
      <c r="F141" s="1">
        <f t="shared" si="15"/>
        <v>1.9999999999967599E-2</v>
      </c>
      <c r="G141" s="1">
        <f t="shared" si="15"/>
        <v>-2.5465851649641991E-11</v>
      </c>
      <c r="H141" s="1">
        <f t="shared" si="15"/>
        <v>-1.5100000004749745</v>
      </c>
      <c r="I141" s="1">
        <f t="shared" si="15"/>
        <v>0</v>
      </c>
      <c r="J141" s="16">
        <f t="shared" ref="J141" si="16">+J140-J128</f>
        <v>6.0000000002219167E-2</v>
      </c>
      <c r="K141" s="16">
        <f t="shared" ref="K141" si="17">+K140-K128</f>
        <v>-0.19999999996798579</v>
      </c>
      <c r="L141" s="16">
        <f t="shared" ref="L141" si="18">+L140-L128</f>
        <v>1.9999999999967599E-2</v>
      </c>
      <c r="M141" s="1">
        <f>+M140-M128</f>
        <v>110.04999999999927</v>
      </c>
      <c r="N141" s="1">
        <f>+N140-N128</f>
        <v>-111.5599999994156</v>
      </c>
      <c r="O141" s="16"/>
      <c r="P141" s="16">
        <f>+P140-P128</f>
        <v>-0.19727999994938727</v>
      </c>
    </row>
    <row r="142" spans="1:16" x14ac:dyDescent="0.2">
      <c r="P142" s="1">
        <f>+C141+D141+E141+F141+G141+H141+I141+J141+K141+L141+M141+N141+P141</f>
        <v>-4.8472799995688831</v>
      </c>
    </row>
  </sheetData>
  <autoFilter ref="A5:Q128"/>
  <mergeCells count="9">
    <mergeCell ref="A2:P2"/>
    <mergeCell ref="A3:P3"/>
    <mergeCell ref="A4:P4"/>
    <mergeCell ref="I1:P1"/>
    <mergeCell ref="A137:D137"/>
    <mergeCell ref="J136:N136"/>
    <mergeCell ref="J137:N137"/>
    <mergeCell ref="E131:I131"/>
    <mergeCell ref="A136:D136"/>
  </mergeCells>
  <conditionalFormatting sqref="A1:B4 G1:H4 B124:H124 L142 I142:J142 I143:L1048576 M142:XFD1048576 I1:L6 A5:H123 I97:L102 I7:I96 K7:L96 M1:XFD140 L103:L122 I103:J122 I123:L137 I139:L139 I138 K138:L138 C140:N140 B142:H1048576 A125:H132 B133:H140 B141:XFD141 A133:A1048576">
    <cfRule type="cellIs" dxfId="1" priority="1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5" scale="75" orientation="landscape" r:id="rId1"/>
  <headerFooter>
    <oddFooter>&amp;C&amp;P de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2"/>
  <sheetViews>
    <sheetView tabSelected="1" zoomScale="150" zoomScaleNormal="150" workbookViewId="0">
      <pane xSplit="2" ySplit="5" topLeftCell="C104" activePane="bottomRight" state="frozen"/>
      <selection pane="topRight" activeCell="C1" sqref="C1"/>
      <selection pane="bottomLeft" activeCell="A9" sqref="A9"/>
      <selection pane="bottomRight" activeCell="A114" sqref="A114:B115"/>
    </sheetView>
  </sheetViews>
  <sheetFormatPr baseColWidth="10" defaultRowHeight="11.25" x14ac:dyDescent="0.2"/>
  <cols>
    <col min="1" max="1" width="12.28515625" style="27" customWidth="1"/>
    <col min="2" max="2" width="30.7109375" style="26" customWidth="1"/>
    <col min="3" max="3" width="11.85546875" style="26" customWidth="1"/>
    <col min="4" max="4" width="11.7109375" style="26" customWidth="1"/>
    <col min="5" max="5" width="12.140625" style="26" customWidth="1"/>
    <col min="6" max="6" width="12.42578125" style="26" customWidth="1"/>
    <col min="7" max="7" width="12.140625" style="26" customWidth="1"/>
    <col min="8" max="8" width="15.7109375" style="26" customWidth="1"/>
    <col min="9" max="9" width="9.28515625" style="26" customWidth="1"/>
    <col min="10" max="10" width="11.28515625" style="26" customWidth="1"/>
    <col min="11" max="11" width="11.85546875" style="26" customWidth="1"/>
    <col min="12" max="12" width="12.28515625" style="26" customWidth="1"/>
    <col min="13" max="13" width="14.28515625" style="26" customWidth="1"/>
    <col min="14" max="14" width="12.42578125" style="26" customWidth="1"/>
    <col min="15" max="15" width="3.85546875" style="26" customWidth="1"/>
    <col min="16" max="16" width="14" style="26" customWidth="1"/>
    <col min="17" max="16384" width="11.42578125" style="26"/>
  </cols>
  <sheetData>
    <row r="1" spans="1:17" ht="18" customHeight="1" x14ac:dyDescent="0.3">
      <c r="A1" s="25"/>
      <c r="B1" s="14"/>
      <c r="C1" s="25"/>
      <c r="D1" s="25"/>
      <c r="E1" s="25"/>
      <c r="F1" s="25"/>
      <c r="G1" s="25"/>
      <c r="H1" s="25"/>
      <c r="I1" s="42" t="s">
        <v>14</v>
      </c>
      <c r="J1" s="42"/>
      <c r="K1" s="42"/>
      <c r="L1" s="42"/>
      <c r="M1" s="42"/>
      <c r="N1" s="42"/>
      <c r="O1" s="42"/>
      <c r="P1" s="42"/>
    </row>
    <row r="2" spans="1:17" ht="24.95" customHeight="1" x14ac:dyDescent="0.2">
      <c r="A2" s="39" t="s">
        <v>241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</row>
    <row r="3" spans="1:17" ht="18.75" x14ac:dyDescent="0.3">
      <c r="A3" s="40" t="s">
        <v>244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</row>
    <row r="4" spans="1:17" ht="18.75" x14ac:dyDescent="0.3">
      <c r="A4" s="41" t="s">
        <v>242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</row>
    <row r="5" spans="1:17" s="3" customFormat="1" ht="64.5" customHeight="1" x14ac:dyDescent="0.2">
      <c r="A5" s="22" t="s">
        <v>0</v>
      </c>
      <c r="B5" s="22" t="s">
        <v>1</v>
      </c>
      <c r="C5" s="22" t="s">
        <v>2</v>
      </c>
      <c r="D5" s="22" t="s">
        <v>3</v>
      </c>
      <c r="E5" s="22" t="s">
        <v>4</v>
      </c>
      <c r="F5" s="22" t="s">
        <v>5</v>
      </c>
      <c r="G5" s="22" t="s">
        <v>6</v>
      </c>
      <c r="H5" s="22" t="s">
        <v>7</v>
      </c>
      <c r="I5" s="22" t="s">
        <v>11</v>
      </c>
      <c r="J5" s="22" t="s">
        <v>9</v>
      </c>
      <c r="K5" s="22" t="s">
        <v>8</v>
      </c>
      <c r="L5" s="22" t="s">
        <v>10</v>
      </c>
      <c r="M5" s="22" t="s">
        <v>12</v>
      </c>
      <c r="N5" s="22" t="s">
        <v>13</v>
      </c>
      <c r="P5" s="22" t="s">
        <v>250</v>
      </c>
      <c r="Q5" s="22" t="s">
        <v>243</v>
      </c>
    </row>
    <row r="6" spans="1:17" s="11" customFormat="1" x14ac:dyDescent="0.2">
      <c r="A6" s="5" t="s">
        <v>15</v>
      </c>
      <c r="B6" s="26"/>
      <c r="C6" s="8"/>
      <c r="D6" s="8"/>
      <c r="E6" s="8"/>
      <c r="F6" s="8"/>
      <c r="G6" s="8"/>
      <c r="H6" s="9"/>
      <c r="I6" s="8"/>
      <c r="J6" s="8"/>
      <c r="K6" s="8"/>
      <c r="L6" s="8"/>
      <c r="M6" s="9"/>
      <c r="N6" s="10"/>
    </row>
    <row r="7" spans="1:17" x14ac:dyDescent="0.2">
      <c r="A7" s="27" t="s">
        <v>56</v>
      </c>
      <c r="B7" s="26" t="s">
        <v>57</v>
      </c>
      <c r="C7" s="26">
        <v>2639.56</v>
      </c>
      <c r="D7" s="26">
        <v>788.44</v>
      </c>
      <c r="E7" s="26">
        <v>975</v>
      </c>
      <c r="F7" s="26">
        <v>0</v>
      </c>
      <c r="G7" s="26">
        <v>126.77</v>
      </c>
      <c r="H7" s="26">
        <f>+C7+D7+E7+F7+G7</f>
        <v>4529.7700000000004</v>
      </c>
      <c r="I7" s="26">
        <v>-1.01</v>
      </c>
      <c r="J7" s="26">
        <v>0</v>
      </c>
      <c r="K7" s="26">
        <v>235.98</v>
      </c>
      <c r="L7" s="26">
        <v>0</v>
      </c>
      <c r="M7" s="26">
        <f>+I7+J7+K7+L7</f>
        <v>234.97</v>
      </c>
      <c r="N7" s="26">
        <f>+H7-M7</f>
        <v>4294.8</v>
      </c>
      <c r="P7" s="26">
        <f>+K7-G7</f>
        <v>109.21</v>
      </c>
    </row>
    <row r="8" spans="1:17" x14ac:dyDescent="0.2">
      <c r="A8" s="27" t="s">
        <v>58</v>
      </c>
      <c r="B8" s="26" t="s">
        <v>59</v>
      </c>
      <c r="C8" s="26">
        <v>2639.56</v>
      </c>
      <c r="D8" s="26">
        <v>788.44</v>
      </c>
      <c r="E8" s="26">
        <v>975</v>
      </c>
      <c r="F8" s="26">
        <v>0</v>
      </c>
      <c r="G8" s="26">
        <v>126.77</v>
      </c>
      <c r="H8" s="26">
        <f t="shared" ref="H8:H71" si="0">+C8+D8+E8+F8+G8</f>
        <v>4529.7700000000004</v>
      </c>
      <c r="I8" s="26">
        <v>-1.01</v>
      </c>
      <c r="J8" s="26">
        <v>0</v>
      </c>
      <c r="K8" s="26">
        <v>235.98</v>
      </c>
      <c r="L8" s="26">
        <v>0</v>
      </c>
      <c r="M8" s="26">
        <f t="shared" ref="M8:M71" si="1">+I8+J8+K8+L8</f>
        <v>234.97</v>
      </c>
      <c r="N8" s="26">
        <f t="shared" ref="N8:N71" si="2">+H8-M8</f>
        <v>4294.8</v>
      </c>
      <c r="P8" s="26">
        <f t="shared" ref="P8:P71" si="3">+K8-G8</f>
        <v>109.21</v>
      </c>
    </row>
    <row r="9" spans="1:17" x14ac:dyDescent="0.2">
      <c r="A9" s="27" t="s">
        <v>60</v>
      </c>
      <c r="B9" s="26" t="s">
        <v>61</v>
      </c>
      <c r="C9" s="26">
        <v>2639.56</v>
      </c>
      <c r="D9" s="26">
        <v>788.44</v>
      </c>
      <c r="E9" s="26">
        <v>975</v>
      </c>
      <c r="F9" s="26">
        <v>0</v>
      </c>
      <c r="G9" s="26">
        <v>126.77</v>
      </c>
      <c r="H9" s="26">
        <f t="shared" si="0"/>
        <v>4529.7700000000004</v>
      </c>
      <c r="I9" s="26">
        <v>-1.01</v>
      </c>
      <c r="J9" s="26">
        <v>0</v>
      </c>
      <c r="K9" s="26">
        <v>235.98</v>
      </c>
      <c r="L9" s="26">
        <v>0</v>
      </c>
      <c r="M9" s="26">
        <f t="shared" si="1"/>
        <v>234.97</v>
      </c>
      <c r="N9" s="26">
        <f t="shared" si="2"/>
        <v>4294.8</v>
      </c>
      <c r="P9" s="26">
        <f t="shared" si="3"/>
        <v>109.21</v>
      </c>
    </row>
    <row r="10" spans="1:17" x14ac:dyDescent="0.2">
      <c r="A10" s="27" t="s">
        <v>62</v>
      </c>
      <c r="B10" s="26" t="s">
        <v>63</v>
      </c>
      <c r="C10" s="26">
        <v>2639.56</v>
      </c>
      <c r="D10" s="26">
        <v>788.44</v>
      </c>
      <c r="E10" s="26">
        <v>975</v>
      </c>
      <c r="F10" s="26">
        <v>0</v>
      </c>
      <c r="G10" s="26">
        <v>126.77</v>
      </c>
      <c r="H10" s="26">
        <f t="shared" si="0"/>
        <v>4529.7700000000004</v>
      </c>
      <c r="I10" s="26">
        <v>-1.01</v>
      </c>
      <c r="J10" s="26">
        <v>0</v>
      </c>
      <c r="K10" s="26">
        <v>235.98</v>
      </c>
      <c r="L10" s="26">
        <v>0</v>
      </c>
      <c r="M10" s="26">
        <f t="shared" si="1"/>
        <v>234.97</v>
      </c>
      <c r="N10" s="26">
        <f t="shared" si="2"/>
        <v>4294.8</v>
      </c>
      <c r="P10" s="26">
        <f t="shared" si="3"/>
        <v>109.21</v>
      </c>
    </row>
    <row r="11" spans="1:17" x14ac:dyDescent="0.2">
      <c r="A11" s="27" t="s">
        <v>64</v>
      </c>
      <c r="B11" s="26" t="s">
        <v>65</v>
      </c>
      <c r="C11" s="26">
        <v>2639.56</v>
      </c>
      <c r="D11" s="26">
        <v>788.44</v>
      </c>
      <c r="E11" s="26">
        <v>975</v>
      </c>
      <c r="F11" s="26">
        <v>0</v>
      </c>
      <c r="G11" s="26">
        <v>126.77</v>
      </c>
      <c r="H11" s="26">
        <f t="shared" si="0"/>
        <v>4529.7700000000004</v>
      </c>
      <c r="I11" s="26">
        <v>-1.01</v>
      </c>
      <c r="J11" s="26">
        <v>0</v>
      </c>
      <c r="K11" s="26">
        <v>235.98</v>
      </c>
      <c r="L11" s="26">
        <v>0</v>
      </c>
      <c r="M11" s="26">
        <f t="shared" si="1"/>
        <v>234.97</v>
      </c>
      <c r="N11" s="26">
        <f t="shared" si="2"/>
        <v>4294.8</v>
      </c>
      <c r="P11" s="26">
        <f t="shared" si="3"/>
        <v>109.21</v>
      </c>
    </row>
    <row r="12" spans="1:17" x14ac:dyDescent="0.2">
      <c r="A12" s="27" t="s">
        <v>66</v>
      </c>
      <c r="B12" s="26" t="s">
        <v>67</v>
      </c>
      <c r="C12" s="26">
        <v>2639.56</v>
      </c>
      <c r="D12" s="26">
        <v>788.44</v>
      </c>
      <c r="E12" s="26">
        <v>975</v>
      </c>
      <c r="F12" s="26">
        <v>0</v>
      </c>
      <c r="G12" s="26">
        <v>126.77</v>
      </c>
      <c r="H12" s="26">
        <f t="shared" si="0"/>
        <v>4529.7700000000004</v>
      </c>
      <c r="I12" s="26">
        <v>-1.01</v>
      </c>
      <c r="J12" s="26">
        <v>0</v>
      </c>
      <c r="K12" s="26">
        <v>235.98</v>
      </c>
      <c r="L12" s="26">
        <v>0</v>
      </c>
      <c r="M12" s="26">
        <f t="shared" si="1"/>
        <v>234.97</v>
      </c>
      <c r="N12" s="26">
        <f t="shared" si="2"/>
        <v>4294.8</v>
      </c>
      <c r="P12" s="26">
        <f t="shared" si="3"/>
        <v>109.21</v>
      </c>
    </row>
    <row r="13" spans="1:17" x14ac:dyDescent="0.2">
      <c r="A13" s="27" t="s">
        <v>68</v>
      </c>
      <c r="B13" s="26" t="s">
        <v>69</v>
      </c>
      <c r="C13" s="26">
        <v>2639.56</v>
      </c>
      <c r="D13" s="26">
        <v>788.44</v>
      </c>
      <c r="E13" s="26">
        <v>975</v>
      </c>
      <c r="F13" s="26">
        <v>0</v>
      </c>
      <c r="G13" s="26">
        <v>126.77</v>
      </c>
      <c r="H13" s="26">
        <f t="shared" si="0"/>
        <v>4529.7700000000004</v>
      </c>
      <c r="I13" s="26">
        <v>-1.01</v>
      </c>
      <c r="J13" s="26">
        <v>0</v>
      </c>
      <c r="K13" s="26">
        <v>235.98</v>
      </c>
      <c r="L13" s="26">
        <v>0</v>
      </c>
      <c r="M13" s="26">
        <f t="shared" si="1"/>
        <v>234.97</v>
      </c>
      <c r="N13" s="26">
        <f t="shared" si="2"/>
        <v>4294.8</v>
      </c>
      <c r="P13" s="26">
        <f t="shared" si="3"/>
        <v>109.21</v>
      </c>
    </row>
    <row r="14" spans="1:17" x14ac:dyDescent="0.2">
      <c r="A14" s="27" t="s">
        <v>70</v>
      </c>
      <c r="B14" s="26" t="s">
        <v>71</v>
      </c>
      <c r="C14" s="26">
        <v>2639.56</v>
      </c>
      <c r="D14" s="26">
        <v>788.44</v>
      </c>
      <c r="E14" s="26">
        <v>975</v>
      </c>
      <c r="F14" s="26">
        <v>0</v>
      </c>
      <c r="G14" s="26">
        <v>126.77</v>
      </c>
      <c r="H14" s="26">
        <f t="shared" si="0"/>
        <v>4529.7700000000004</v>
      </c>
      <c r="I14" s="26">
        <v>-1.01</v>
      </c>
      <c r="J14" s="26">
        <v>0</v>
      </c>
      <c r="K14" s="26">
        <v>235.98</v>
      </c>
      <c r="L14" s="26">
        <v>0</v>
      </c>
      <c r="M14" s="26">
        <f t="shared" si="1"/>
        <v>234.97</v>
      </c>
      <c r="N14" s="26">
        <f t="shared" si="2"/>
        <v>4294.8</v>
      </c>
      <c r="P14" s="26">
        <f t="shared" si="3"/>
        <v>109.21</v>
      </c>
    </row>
    <row r="15" spans="1:17" x14ac:dyDescent="0.2">
      <c r="A15" s="27" t="s">
        <v>72</v>
      </c>
      <c r="B15" s="26" t="s">
        <v>73</v>
      </c>
      <c r="C15" s="26">
        <v>2639.56</v>
      </c>
      <c r="D15" s="26">
        <v>788.44</v>
      </c>
      <c r="E15" s="26">
        <v>975</v>
      </c>
      <c r="F15" s="26">
        <v>0</v>
      </c>
      <c r="G15" s="26">
        <v>126.77</v>
      </c>
      <c r="H15" s="26">
        <f t="shared" si="0"/>
        <v>4529.7700000000004</v>
      </c>
      <c r="I15" s="26">
        <v>-1.01</v>
      </c>
      <c r="J15" s="26">
        <v>0</v>
      </c>
      <c r="K15" s="26">
        <v>235.98</v>
      </c>
      <c r="L15" s="26">
        <v>0</v>
      </c>
      <c r="M15" s="26">
        <f t="shared" si="1"/>
        <v>234.97</v>
      </c>
      <c r="N15" s="26">
        <f t="shared" si="2"/>
        <v>4294.8</v>
      </c>
      <c r="P15" s="26">
        <f t="shared" si="3"/>
        <v>109.21</v>
      </c>
    </row>
    <row r="16" spans="1:17" x14ac:dyDescent="0.2">
      <c r="A16" s="27" t="s">
        <v>74</v>
      </c>
      <c r="B16" s="26" t="s">
        <v>75</v>
      </c>
      <c r="C16" s="26">
        <v>2639.56</v>
      </c>
      <c r="D16" s="26">
        <v>788.44</v>
      </c>
      <c r="E16" s="26">
        <v>975</v>
      </c>
      <c r="F16" s="26">
        <v>0</v>
      </c>
      <c r="G16" s="26">
        <v>126.77</v>
      </c>
      <c r="H16" s="26">
        <f t="shared" si="0"/>
        <v>4529.7700000000004</v>
      </c>
      <c r="I16" s="26">
        <v>-1.01</v>
      </c>
      <c r="J16" s="26">
        <v>0</v>
      </c>
      <c r="K16" s="26">
        <v>235.98</v>
      </c>
      <c r="L16" s="26">
        <v>0</v>
      </c>
      <c r="M16" s="26">
        <f t="shared" si="1"/>
        <v>234.97</v>
      </c>
      <c r="N16" s="26">
        <f t="shared" si="2"/>
        <v>4294.8</v>
      </c>
      <c r="P16" s="26">
        <f t="shared" si="3"/>
        <v>109.21</v>
      </c>
    </row>
    <row r="17" spans="1:16" x14ac:dyDescent="0.2">
      <c r="A17" s="27" t="s">
        <v>76</v>
      </c>
      <c r="B17" s="26" t="s">
        <v>77</v>
      </c>
      <c r="C17" s="26">
        <v>2639.56</v>
      </c>
      <c r="D17" s="26">
        <v>788.44</v>
      </c>
      <c r="E17" s="26">
        <v>975</v>
      </c>
      <c r="F17" s="26">
        <v>0</v>
      </c>
      <c r="G17" s="26">
        <v>126.77</v>
      </c>
      <c r="H17" s="26">
        <f t="shared" si="0"/>
        <v>4529.7700000000004</v>
      </c>
      <c r="I17" s="26">
        <v>-1.01</v>
      </c>
      <c r="J17" s="26">
        <v>0</v>
      </c>
      <c r="K17" s="26">
        <v>235.98</v>
      </c>
      <c r="L17" s="26">
        <v>0</v>
      </c>
      <c r="M17" s="26">
        <f t="shared" si="1"/>
        <v>234.97</v>
      </c>
      <c r="N17" s="26">
        <f t="shared" si="2"/>
        <v>4294.8</v>
      </c>
      <c r="P17" s="26">
        <f t="shared" si="3"/>
        <v>109.21</v>
      </c>
    </row>
    <row r="18" spans="1:16" x14ac:dyDescent="0.2">
      <c r="A18" s="27" t="s">
        <v>78</v>
      </c>
      <c r="B18" s="26" t="s">
        <v>79</v>
      </c>
      <c r="C18" s="26">
        <v>2639.56</v>
      </c>
      <c r="D18" s="26">
        <v>788.44</v>
      </c>
      <c r="E18" s="26">
        <v>975</v>
      </c>
      <c r="F18" s="26">
        <v>0</v>
      </c>
      <c r="G18" s="26">
        <v>126.77</v>
      </c>
      <c r="H18" s="26">
        <f t="shared" si="0"/>
        <v>4529.7700000000004</v>
      </c>
      <c r="I18" s="26">
        <v>-1.01</v>
      </c>
      <c r="J18" s="26">
        <v>0</v>
      </c>
      <c r="K18" s="26">
        <v>235.98</v>
      </c>
      <c r="L18" s="26">
        <v>0</v>
      </c>
      <c r="M18" s="26">
        <f t="shared" si="1"/>
        <v>234.97</v>
      </c>
      <c r="N18" s="26">
        <f t="shared" si="2"/>
        <v>4294.8</v>
      </c>
      <c r="P18" s="26">
        <f t="shared" si="3"/>
        <v>109.21</v>
      </c>
    </row>
    <row r="19" spans="1:16" x14ac:dyDescent="0.2">
      <c r="A19" s="27" t="s">
        <v>80</v>
      </c>
      <c r="B19" s="26" t="s">
        <v>81</v>
      </c>
      <c r="C19" s="26">
        <v>2639.56</v>
      </c>
      <c r="D19" s="26">
        <v>788.44</v>
      </c>
      <c r="E19" s="26">
        <v>975</v>
      </c>
      <c r="F19" s="26">
        <v>0</v>
      </c>
      <c r="G19" s="26">
        <v>126.77</v>
      </c>
      <c r="H19" s="26">
        <f t="shared" si="0"/>
        <v>4529.7700000000004</v>
      </c>
      <c r="I19" s="26">
        <v>-1.01</v>
      </c>
      <c r="J19" s="26">
        <v>0</v>
      </c>
      <c r="K19" s="26">
        <v>235.98</v>
      </c>
      <c r="L19" s="26">
        <v>0</v>
      </c>
      <c r="M19" s="26">
        <f t="shared" si="1"/>
        <v>234.97</v>
      </c>
      <c r="N19" s="26">
        <f t="shared" si="2"/>
        <v>4294.8</v>
      </c>
      <c r="P19" s="26">
        <f t="shared" si="3"/>
        <v>109.21</v>
      </c>
    </row>
    <row r="20" spans="1:16" x14ac:dyDescent="0.2">
      <c r="A20" s="27" t="s">
        <v>82</v>
      </c>
      <c r="B20" s="26" t="s">
        <v>83</v>
      </c>
      <c r="C20" s="26">
        <v>2639.56</v>
      </c>
      <c r="D20" s="26">
        <v>788.44</v>
      </c>
      <c r="E20" s="26">
        <v>975</v>
      </c>
      <c r="F20" s="26">
        <v>0</v>
      </c>
      <c r="G20" s="26">
        <v>126.77</v>
      </c>
      <c r="H20" s="26">
        <f t="shared" si="0"/>
        <v>4529.7700000000004</v>
      </c>
      <c r="I20" s="26">
        <v>-1.01</v>
      </c>
      <c r="J20" s="26">
        <v>0</v>
      </c>
      <c r="K20" s="26">
        <v>235.98</v>
      </c>
      <c r="L20" s="26">
        <v>0</v>
      </c>
      <c r="M20" s="26">
        <f t="shared" si="1"/>
        <v>234.97</v>
      </c>
      <c r="N20" s="26">
        <f t="shared" si="2"/>
        <v>4294.8</v>
      </c>
      <c r="P20" s="26">
        <f t="shared" si="3"/>
        <v>109.21</v>
      </c>
    </row>
    <row r="21" spans="1:16" x14ac:dyDescent="0.2">
      <c r="A21" s="27" t="s">
        <v>84</v>
      </c>
      <c r="B21" s="26" t="s">
        <v>85</v>
      </c>
      <c r="C21" s="26">
        <v>2639.56</v>
      </c>
      <c r="D21" s="26">
        <v>788.44</v>
      </c>
      <c r="E21" s="26">
        <v>975</v>
      </c>
      <c r="F21" s="26">
        <v>0</v>
      </c>
      <c r="G21" s="26">
        <v>126.77</v>
      </c>
      <c r="H21" s="26">
        <f t="shared" si="0"/>
        <v>4529.7700000000004</v>
      </c>
      <c r="I21" s="26">
        <v>-1.01</v>
      </c>
      <c r="J21" s="26">
        <v>0</v>
      </c>
      <c r="K21" s="26">
        <v>235.98</v>
      </c>
      <c r="L21" s="26">
        <v>0</v>
      </c>
      <c r="M21" s="26">
        <f t="shared" si="1"/>
        <v>234.97</v>
      </c>
      <c r="N21" s="26">
        <f t="shared" si="2"/>
        <v>4294.8</v>
      </c>
      <c r="P21" s="26">
        <f t="shared" si="3"/>
        <v>109.21</v>
      </c>
    </row>
    <row r="22" spans="1:16" x14ac:dyDescent="0.2">
      <c r="A22" s="27" t="s">
        <v>86</v>
      </c>
      <c r="B22" s="26" t="s">
        <v>87</v>
      </c>
      <c r="C22" s="26">
        <v>2639.56</v>
      </c>
      <c r="D22" s="26">
        <v>788.44</v>
      </c>
      <c r="E22" s="26">
        <v>975</v>
      </c>
      <c r="F22" s="26">
        <v>0</v>
      </c>
      <c r="G22" s="26">
        <v>126.77</v>
      </c>
      <c r="H22" s="26">
        <f t="shared" si="0"/>
        <v>4529.7700000000004</v>
      </c>
      <c r="I22" s="26">
        <v>-1.01</v>
      </c>
      <c r="J22" s="26">
        <v>0</v>
      </c>
      <c r="K22" s="26">
        <v>235.98</v>
      </c>
      <c r="L22" s="26">
        <v>0</v>
      </c>
      <c r="M22" s="26">
        <f t="shared" si="1"/>
        <v>234.97</v>
      </c>
      <c r="N22" s="26">
        <f t="shared" si="2"/>
        <v>4294.8</v>
      </c>
      <c r="P22" s="26">
        <f t="shared" si="3"/>
        <v>109.21</v>
      </c>
    </row>
    <row r="23" spans="1:16" x14ac:dyDescent="0.2">
      <c r="A23" s="27" t="s">
        <v>88</v>
      </c>
      <c r="B23" s="26" t="s">
        <v>89</v>
      </c>
      <c r="C23" s="26">
        <v>2639.56</v>
      </c>
      <c r="D23" s="26">
        <v>788.44</v>
      </c>
      <c r="E23" s="26">
        <v>975</v>
      </c>
      <c r="F23" s="26">
        <v>0</v>
      </c>
      <c r="G23" s="26">
        <v>126.77</v>
      </c>
      <c r="H23" s="26">
        <f t="shared" si="0"/>
        <v>4529.7700000000004</v>
      </c>
      <c r="I23" s="26">
        <v>-1.01</v>
      </c>
      <c r="J23" s="26">
        <v>0</v>
      </c>
      <c r="K23" s="26">
        <v>235.98</v>
      </c>
      <c r="L23" s="26">
        <v>0</v>
      </c>
      <c r="M23" s="26">
        <f t="shared" si="1"/>
        <v>234.97</v>
      </c>
      <c r="N23" s="26">
        <f t="shared" si="2"/>
        <v>4294.8</v>
      </c>
      <c r="P23" s="26">
        <f t="shared" si="3"/>
        <v>109.21</v>
      </c>
    </row>
    <row r="24" spans="1:16" x14ac:dyDescent="0.2">
      <c r="A24" s="27" t="s">
        <v>90</v>
      </c>
      <c r="B24" s="26" t="s">
        <v>91</v>
      </c>
      <c r="C24" s="26">
        <v>2639.56</v>
      </c>
      <c r="D24" s="26">
        <v>788.44</v>
      </c>
      <c r="E24" s="26">
        <v>975</v>
      </c>
      <c r="F24" s="26">
        <v>0</v>
      </c>
      <c r="G24" s="26">
        <v>126.77</v>
      </c>
      <c r="H24" s="26">
        <f t="shared" si="0"/>
        <v>4529.7700000000004</v>
      </c>
      <c r="I24" s="26">
        <v>-1.01</v>
      </c>
      <c r="J24" s="26">
        <v>0</v>
      </c>
      <c r="K24" s="26">
        <v>235.98</v>
      </c>
      <c r="L24" s="26">
        <v>0</v>
      </c>
      <c r="M24" s="26">
        <f t="shared" si="1"/>
        <v>234.97</v>
      </c>
      <c r="N24" s="26">
        <f t="shared" si="2"/>
        <v>4294.8</v>
      </c>
      <c r="P24" s="26">
        <f t="shared" si="3"/>
        <v>109.21</v>
      </c>
    </row>
    <row r="25" spans="1:16" x14ac:dyDescent="0.2">
      <c r="A25" s="27" t="s">
        <v>92</v>
      </c>
      <c r="B25" s="26" t="s">
        <v>93</v>
      </c>
      <c r="C25" s="26">
        <v>2639.56</v>
      </c>
      <c r="D25" s="26">
        <v>788.44</v>
      </c>
      <c r="E25" s="26">
        <v>975</v>
      </c>
      <c r="F25" s="26">
        <v>0</v>
      </c>
      <c r="G25" s="26">
        <v>126.77</v>
      </c>
      <c r="H25" s="26">
        <f t="shared" si="0"/>
        <v>4529.7700000000004</v>
      </c>
      <c r="I25" s="26">
        <v>-1.01</v>
      </c>
      <c r="J25" s="26">
        <v>0</v>
      </c>
      <c r="K25" s="26">
        <v>235.98</v>
      </c>
      <c r="L25" s="26">
        <v>0</v>
      </c>
      <c r="M25" s="26">
        <f t="shared" si="1"/>
        <v>234.97</v>
      </c>
      <c r="N25" s="26">
        <f t="shared" si="2"/>
        <v>4294.8</v>
      </c>
      <c r="P25" s="26">
        <f t="shared" si="3"/>
        <v>109.21</v>
      </c>
    </row>
    <row r="26" spans="1:16" x14ac:dyDescent="0.2">
      <c r="A26" s="27" t="s">
        <v>94</v>
      </c>
      <c r="B26" s="26" t="s">
        <v>95</v>
      </c>
      <c r="C26" s="26">
        <v>2639.56</v>
      </c>
      <c r="D26" s="26">
        <v>788.44</v>
      </c>
      <c r="E26" s="26">
        <v>975</v>
      </c>
      <c r="F26" s="26">
        <v>0</v>
      </c>
      <c r="G26" s="26">
        <v>126.77</v>
      </c>
      <c r="H26" s="26">
        <f t="shared" si="0"/>
        <v>4529.7700000000004</v>
      </c>
      <c r="I26" s="26">
        <v>-1.01</v>
      </c>
      <c r="J26" s="26">
        <v>0</v>
      </c>
      <c r="K26" s="26">
        <v>235.98</v>
      </c>
      <c r="L26" s="26">
        <v>0</v>
      </c>
      <c r="M26" s="26">
        <f t="shared" si="1"/>
        <v>234.97</v>
      </c>
      <c r="N26" s="26">
        <f t="shared" si="2"/>
        <v>4294.8</v>
      </c>
      <c r="P26" s="26">
        <f t="shared" si="3"/>
        <v>109.21</v>
      </c>
    </row>
    <row r="27" spans="1:16" x14ac:dyDescent="0.2">
      <c r="A27" s="27" t="s">
        <v>96</v>
      </c>
      <c r="B27" s="26" t="s">
        <v>97</v>
      </c>
      <c r="C27" s="26">
        <v>2639.56</v>
      </c>
      <c r="D27" s="26">
        <v>788.44</v>
      </c>
      <c r="E27" s="26">
        <v>975</v>
      </c>
      <c r="F27" s="26">
        <v>0</v>
      </c>
      <c r="G27" s="26">
        <v>126.77</v>
      </c>
      <c r="H27" s="26">
        <f t="shared" si="0"/>
        <v>4529.7700000000004</v>
      </c>
      <c r="I27" s="26">
        <v>-1.01</v>
      </c>
      <c r="J27" s="26">
        <v>0</v>
      </c>
      <c r="K27" s="26">
        <v>235.98</v>
      </c>
      <c r="L27" s="26">
        <v>0</v>
      </c>
      <c r="M27" s="26">
        <f t="shared" si="1"/>
        <v>234.97</v>
      </c>
      <c r="N27" s="26">
        <f t="shared" si="2"/>
        <v>4294.8</v>
      </c>
      <c r="P27" s="26">
        <f t="shared" si="3"/>
        <v>109.21</v>
      </c>
    </row>
    <row r="28" spans="1:16" x14ac:dyDescent="0.2">
      <c r="A28" s="27" t="s">
        <v>98</v>
      </c>
      <c r="B28" s="26" t="s">
        <v>99</v>
      </c>
      <c r="C28" s="26">
        <v>2639.56</v>
      </c>
      <c r="D28" s="26">
        <v>788.44</v>
      </c>
      <c r="E28" s="26">
        <v>975</v>
      </c>
      <c r="F28" s="26">
        <v>0</v>
      </c>
      <c r="G28" s="26">
        <v>126.77</v>
      </c>
      <c r="H28" s="26">
        <f t="shared" si="0"/>
        <v>4529.7700000000004</v>
      </c>
      <c r="I28" s="26">
        <v>-1.01</v>
      </c>
      <c r="J28" s="26">
        <v>0</v>
      </c>
      <c r="K28" s="26">
        <v>235.98</v>
      </c>
      <c r="L28" s="26">
        <v>0</v>
      </c>
      <c r="M28" s="26">
        <f t="shared" si="1"/>
        <v>234.97</v>
      </c>
      <c r="N28" s="26">
        <f t="shared" si="2"/>
        <v>4294.8</v>
      </c>
      <c r="P28" s="26">
        <f t="shared" si="3"/>
        <v>109.21</v>
      </c>
    </row>
    <row r="29" spans="1:16" x14ac:dyDescent="0.2">
      <c r="A29" s="27" t="s">
        <v>100</v>
      </c>
      <c r="B29" s="26" t="s">
        <v>101</v>
      </c>
      <c r="C29" s="26">
        <v>2639.56</v>
      </c>
      <c r="D29" s="26">
        <v>788.44</v>
      </c>
      <c r="E29" s="26">
        <v>975</v>
      </c>
      <c r="F29" s="26">
        <v>0</v>
      </c>
      <c r="G29" s="26">
        <v>126.77</v>
      </c>
      <c r="H29" s="26">
        <f t="shared" si="0"/>
        <v>4529.7700000000004</v>
      </c>
      <c r="I29" s="26">
        <v>-1.01</v>
      </c>
      <c r="J29" s="26">
        <v>0</v>
      </c>
      <c r="K29" s="26">
        <v>235.98</v>
      </c>
      <c r="L29" s="26">
        <v>0</v>
      </c>
      <c r="M29" s="26">
        <f t="shared" si="1"/>
        <v>234.97</v>
      </c>
      <c r="N29" s="26">
        <f t="shared" si="2"/>
        <v>4294.8</v>
      </c>
      <c r="P29" s="26">
        <f t="shared" si="3"/>
        <v>109.21</v>
      </c>
    </row>
    <row r="30" spans="1:16" x14ac:dyDescent="0.2">
      <c r="A30" s="27" t="s">
        <v>102</v>
      </c>
      <c r="B30" s="26" t="s">
        <v>103</v>
      </c>
      <c r="C30" s="26">
        <v>2639.56</v>
      </c>
      <c r="D30" s="26">
        <v>788.44</v>
      </c>
      <c r="E30" s="26">
        <v>975</v>
      </c>
      <c r="F30" s="26">
        <v>0</v>
      </c>
      <c r="G30" s="26">
        <v>126.77</v>
      </c>
      <c r="H30" s="26">
        <f t="shared" si="0"/>
        <v>4529.7700000000004</v>
      </c>
      <c r="I30" s="26">
        <v>-1.01</v>
      </c>
      <c r="J30" s="26">
        <v>0</v>
      </c>
      <c r="K30" s="26">
        <v>235.98</v>
      </c>
      <c r="L30" s="26">
        <v>0</v>
      </c>
      <c r="M30" s="26">
        <f t="shared" si="1"/>
        <v>234.97</v>
      </c>
      <c r="N30" s="26">
        <f t="shared" si="2"/>
        <v>4294.8</v>
      </c>
      <c r="P30" s="26">
        <f t="shared" si="3"/>
        <v>109.21</v>
      </c>
    </row>
    <row r="31" spans="1:16" x14ac:dyDescent="0.2">
      <c r="A31" s="27" t="s">
        <v>104</v>
      </c>
      <c r="B31" s="26" t="s">
        <v>105</v>
      </c>
      <c r="C31" s="26">
        <v>2639.56</v>
      </c>
      <c r="D31" s="26">
        <v>788.44</v>
      </c>
      <c r="E31" s="26">
        <v>975</v>
      </c>
      <c r="F31" s="26">
        <v>0</v>
      </c>
      <c r="G31" s="26">
        <v>126.77</v>
      </c>
      <c r="H31" s="26">
        <f t="shared" si="0"/>
        <v>4529.7700000000004</v>
      </c>
      <c r="I31" s="26">
        <v>-1.01</v>
      </c>
      <c r="J31" s="26">
        <v>0</v>
      </c>
      <c r="K31" s="26">
        <v>235.98</v>
      </c>
      <c r="L31" s="26">
        <v>0</v>
      </c>
      <c r="M31" s="26">
        <f t="shared" si="1"/>
        <v>234.97</v>
      </c>
      <c r="N31" s="26">
        <f t="shared" si="2"/>
        <v>4294.8</v>
      </c>
      <c r="P31" s="26">
        <f t="shared" si="3"/>
        <v>109.21</v>
      </c>
    </row>
    <row r="32" spans="1:16" x14ac:dyDescent="0.2">
      <c r="A32" s="27" t="s">
        <v>106</v>
      </c>
      <c r="B32" s="26" t="s">
        <v>107</v>
      </c>
      <c r="C32" s="26">
        <v>2639.56</v>
      </c>
      <c r="D32" s="26">
        <v>788.44</v>
      </c>
      <c r="E32" s="26">
        <v>975</v>
      </c>
      <c r="F32" s="26">
        <v>0</v>
      </c>
      <c r="G32" s="26">
        <v>126.77</v>
      </c>
      <c r="H32" s="26">
        <f t="shared" si="0"/>
        <v>4529.7700000000004</v>
      </c>
      <c r="I32" s="26">
        <v>-1.01</v>
      </c>
      <c r="J32" s="26">
        <v>0</v>
      </c>
      <c r="K32" s="26">
        <v>235.98</v>
      </c>
      <c r="L32" s="26">
        <v>0</v>
      </c>
      <c r="M32" s="26">
        <f t="shared" si="1"/>
        <v>234.97</v>
      </c>
      <c r="N32" s="26">
        <f t="shared" si="2"/>
        <v>4294.8</v>
      </c>
      <c r="P32" s="26">
        <f t="shared" si="3"/>
        <v>109.21</v>
      </c>
    </row>
    <row r="33" spans="1:16" x14ac:dyDescent="0.2">
      <c r="A33" s="27" t="s">
        <v>108</v>
      </c>
      <c r="B33" s="26" t="s">
        <v>109</v>
      </c>
      <c r="C33" s="26">
        <v>2639.56</v>
      </c>
      <c r="D33" s="26">
        <v>788.44</v>
      </c>
      <c r="E33" s="26">
        <v>975</v>
      </c>
      <c r="F33" s="26">
        <v>0</v>
      </c>
      <c r="G33" s="26">
        <v>126.77</v>
      </c>
      <c r="H33" s="26">
        <f t="shared" si="0"/>
        <v>4529.7700000000004</v>
      </c>
      <c r="I33" s="26">
        <v>-1.01</v>
      </c>
      <c r="J33" s="26">
        <v>0</v>
      </c>
      <c r="K33" s="26">
        <v>235.98</v>
      </c>
      <c r="L33" s="26">
        <v>0</v>
      </c>
      <c r="M33" s="26">
        <f t="shared" si="1"/>
        <v>234.97</v>
      </c>
      <c r="N33" s="26">
        <f t="shared" si="2"/>
        <v>4294.8</v>
      </c>
      <c r="P33" s="26">
        <f t="shared" si="3"/>
        <v>109.21</v>
      </c>
    </row>
    <row r="34" spans="1:16" x14ac:dyDescent="0.2">
      <c r="A34" s="27" t="s">
        <v>110</v>
      </c>
      <c r="B34" s="26" t="s">
        <v>111</v>
      </c>
      <c r="C34" s="26">
        <v>2639.56</v>
      </c>
      <c r="D34" s="26">
        <v>788.44</v>
      </c>
      <c r="E34" s="26">
        <v>975</v>
      </c>
      <c r="F34" s="26">
        <v>0</v>
      </c>
      <c r="G34" s="26">
        <v>126.77</v>
      </c>
      <c r="H34" s="26">
        <f t="shared" si="0"/>
        <v>4529.7700000000004</v>
      </c>
      <c r="I34" s="26">
        <v>-1.01</v>
      </c>
      <c r="J34" s="26">
        <v>0</v>
      </c>
      <c r="K34" s="26">
        <v>235.98</v>
      </c>
      <c r="L34" s="26">
        <v>0</v>
      </c>
      <c r="M34" s="26">
        <f t="shared" si="1"/>
        <v>234.97</v>
      </c>
      <c r="N34" s="26">
        <f t="shared" si="2"/>
        <v>4294.8</v>
      </c>
      <c r="P34" s="26">
        <f t="shared" si="3"/>
        <v>109.21</v>
      </c>
    </row>
    <row r="35" spans="1:16" x14ac:dyDescent="0.2">
      <c r="A35" s="27" t="s">
        <v>112</v>
      </c>
      <c r="B35" s="26" t="s">
        <v>113</v>
      </c>
      <c r="C35" s="26">
        <v>2639.56</v>
      </c>
      <c r="D35" s="26">
        <v>788.44</v>
      </c>
      <c r="E35" s="26">
        <v>975</v>
      </c>
      <c r="F35" s="26">
        <v>0</v>
      </c>
      <c r="G35" s="26">
        <v>126.77</v>
      </c>
      <c r="H35" s="26">
        <f t="shared" si="0"/>
        <v>4529.7700000000004</v>
      </c>
      <c r="I35" s="26">
        <v>-1.01</v>
      </c>
      <c r="J35" s="26">
        <v>0</v>
      </c>
      <c r="K35" s="26">
        <v>235.98</v>
      </c>
      <c r="L35" s="26">
        <v>0</v>
      </c>
      <c r="M35" s="26">
        <f t="shared" si="1"/>
        <v>234.97</v>
      </c>
      <c r="N35" s="26">
        <f t="shared" si="2"/>
        <v>4294.8</v>
      </c>
      <c r="P35" s="26">
        <f t="shared" si="3"/>
        <v>109.21</v>
      </c>
    </row>
    <row r="36" spans="1:16" x14ac:dyDescent="0.2">
      <c r="A36" s="27" t="s">
        <v>114</v>
      </c>
      <c r="B36" s="26" t="s">
        <v>115</v>
      </c>
      <c r="C36" s="26">
        <v>2639.56</v>
      </c>
      <c r="D36" s="26">
        <v>788.44</v>
      </c>
      <c r="E36" s="26">
        <v>975</v>
      </c>
      <c r="F36" s="26">
        <v>0</v>
      </c>
      <c r="G36" s="26">
        <v>126.77</v>
      </c>
      <c r="H36" s="26">
        <f t="shared" si="0"/>
        <v>4529.7700000000004</v>
      </c>
      <c r="I36" s="26">
        <v>-1.01</v>
      </c>
      <c r="J36" s="26">
        <v>0</v>
      </c>
      <c r="K36" s="26">
        <v>235.98</v>
      </c>
      <c r="L36" s="26">
        <v>0</v>
      </c>
      <c r="M36" s="26">
        <f t="shared" si="1"/>
        <v>234.97</v>
      </c>
      <c r="N36" s="26">
        <f t="shared" si="2"/>
        <v>4294.8</v>
      </c>
      <c r="P36" s="26">
        <f t="shared" si="3"/>
        <v>109.21</v>
      </c>
    </row>
    <row r="37" spans="1:16" x14ac:dyDescent="0.2">
      <c r="A37" s="27" t="s">
        <v>116</v>
      </c>
      <c r="B37" s="26" t="s">
        <v>117</v>
      </c>
      <c r="C37" s="26">
        <v>2639.56</v>
      </c>
      <c r="D37" s="26">
        <v>788.44</v>
      </c>
      <c r="E37" s="26">
        <v>975</v>
      </c>
      <c r="F37" s="26">
        <v>0</v>
      </c>
      <c r="G37" s="26">
        <v>126.77</v>
      </c>
      <c r="H37" s="26">
        <f t="shared" si="0"/>
        <v>4529.7700000000004</v>
      </c>
      <c r="I37" s="26">
        <v>-1.01</v>
      </c>
      <c r="J37" s="26">
        <v>0</v>
      </c>
      <c r="K37" s="26">
        <v>235.98</v>
      </c>
      <c r="L37" s="26">
        <v>0</v>
      </c>
      <c r="M37" s="26">
        <f t="shared" si="1"/>
        <v>234.97</v>
      </c>
      <c r="N37" s="26">
        <f t="shared" si="2"/>
        <v>4294.8</v>
      </c>
      <c r="P37" s="26">
        <f t="shared" si="3"/>
        <v>109.21</v>
      </c>
    </row>
    <row r="38" spans="1:16" x14ac:dyDescent="0.2">
      <c r="A38" s="27" t="s">
        <v>118</v>
      </c>
      <c r="B38" s="26" t="s">
        <v>119</v>
      </c>
      <c r="C38" s="26">
        <v>2639.56</v>
      </c>
      <c r="D38" s="26">
        <v>788.44</v>
      </c>
      <c r="E38" s="26">
        <v>975</v>
      </c>
      <c r="F38" s="26">
        <v>0</v>
      </c>
      <c r="G38" s="26">
        <v>126.77</v>
      </c>
      <c r="H38" s="26">
        <f t="shared" si="0"/>
        <v>4529.7700000000004</v>
      </c>
      <c r="I38" s="26">
        <v>-1.01</v>
      </c>
      <c r="J38" s="26">
        <v>0</v>
      </c>
      <c r="K38" s="26">
        <v>235.98</v>
      </c>
      <c r="L38" s="26">
        <v>0</v>
      </c>
      <c r="M38" s="26">
        <f t="shared" si="1"/>
        <v>234.97</v>
      </c>
      <c r="N38" s="26">
        <f t="shared" si="2"/>
        <v>4294.8</v>
      </c>
      <c r="P38" s="26">
        <f t="shared" si="3"/>
        <v>109.21</v>
      </c>
    </row>
    <row r="39" spans="1:16" x14ac:dyDescent="0.2">
      <c r="A39" s="27" t="s">
        <v>120</v>
      </c>
      <c r="B39" s="26" t="s">
        <v>121</v>
      </c>
      <c r="C39" s="26">
        <v>2639.56</v>
      </c>
      <c r="D39" s="26">
        <v>788.44</v>
      </c>
      <c r="E39" s="26">
        <v>975</v>
      </c>
      <c r="F39" s="26">
        <v>0</v>
      </c>
      <c r="G39" s="26">
        <v>126.77</v>
      </c>
      <c r="H39" s="26">
        <f t="shared" si="0"/>
        <v>4529.7700000000004</v>
      </c>
      <c r="I39" s="26">
        <v>-1.01</v>
      </c>
      <c r="J39" s="26">
        <v>0</v>
      </c>
      <c r="K39" s="26">
        <v>235.98</v>
      </c>
      <c r="L39" s="26">
        <v>0</v>
      </c>
      <c r="M39" s="26">
        <f t="shared" si="1"/>
        <v>234.97</v>
      </c>
      <c r="N39" s="26">
        <f t="shared" si="2"/>
        <v>4294.8</v>
      </c>
      <c r="P39" s="26">
        <f t="shared" si="3"/>
        <v>109.21</v>
      </c>
    </row>
    <row r="40" spans="1:16" x14ac:dyDescent="0.2">
      <c r="A40" s="27" t="s">
        <v>122</v>
      </c>
      <c r="B40" s="26" t="s">
        <v>123</v>
      </c>
      <c r="C40" s="26">
        <v>2639.56</v>
      </c>
      <c r="D40" s="26">
        <v>788.44</v>
      </c>
      <c r="E40" s="26">
        <v>975</v>
      </c>
      <c r="F40" s="26">
        <v>0</v>
      </c>
      <c r="G40" s="26">
        <v>126.77</v>
      </c>
      <c r="H40" s="26">
        <f t="shared" si="0"/>
        <v>4529.7700000000004</v>
      </c>
      <c r="I40" s="26">
        <v>-1.01</v>
      </c>
      <c r="J40" s="26">
        <v>0</v>
      </c>
      <c r="K40" s="26">
        <v>235.98</v>
      </c>
      <c r="L40" s="26">
        <v>0</v>
      </c>
      <c r="M40" s="26">
        <f t="shared" si="1"/>
        <v>234.97</v>
      </c>
      <c r="N40" s="26">
        <f t="shared" si="2"/>
        <v>4294.8</v>
      </c>
      <c r="P40" s="26">
        <f t="shared" si="3"/>
        <v>109.21</v>
      </c>
    </row>
    <row r="41" spans="1:16" x14ac:dyDescent="0.2">
      <c r="A41" s="27" t="s">
        <v>124</v>
      </c>
      <c r="B41" s="26" t="s">
        <v>125</v>
      </c>
      <c r="C41" s="26">
        <v>2639.56</v>
      </c>
      <c r="D41" s="26">
        <v>788.44</v>
      </c>
      <c r="E41" s="26">
        <v>975</v>
      </c>
      <c r="F41" s="26">
        <v>0</v>
      </c>
      <c r="G41" s="26">
        <v>126.77</v>
      </c>
      <c r="H41" s="26">
        <f t="shared" si="0"/>
        <v>4529.7700000000004</v>
      </c>
      <c r="I41" s="26">
        <v>-1.01</v>
      </c>
      <c r="J41" s="26">
        <v>0</v>
      </c>
      <c r="K41" s="26">
        <v>235.98</v>
      </c>
      <c r="L41" s="26">
        <v>0</v>
      </c>
      <c r="M41" s="26">
        <f t="shared" si="1"/>
        <v>234.97</v>
      </c>
      <c r="N41" s="26">
        <f t="shared" si="2"/>
        <v>4294.8</v>
      </c>
      <c r="P41" s="26">
        <f t="shared" si="3"/>
        <v>109.21</v>
      </c>
    </row>
    <row r="42" spans="1:16" x14ac:dyDescent="0.2">
      <c r="A42" s="27" t="s">
        <v>126</v>
      </c>
      <c r="B42" s="26" t="s">
        <v>127</v>
      </c>
      <c r="C42" s="26">
        <v>2639.56</v>
      </c>
      <c r="D42" s="26">
        <v>788.44</v>
      </c>
      <c r="E42" s="26">
        <v>975</v>
      </c>
      <c r="F42" s="26">
        <v>0</v>
      </c>
      <c r="G42" s="26">
        <v>126.77</v>
      </c>
      <c r="H42" s="26">
        <f t="shared" si="0"/>
        <v>4529.7700000000004</v>
      </c>
      <c r="I42" s="26">
        <v>-1.01</v>
      </c>
      <c r="J42" s="26">
        <v>0</v>
      </c>
      <c r="K42" s="26">
        <v>235.98</v>
      </c>
      <c r="L42" s="26">
        <v>0</v>
      </c>
      <c r="M42" s="26">
        <f t="shared" si="1"/>
        <v>234.97</v>
      </c>
      <c r="N42" s="26">
        <f t="shared" si="2"/>
        <v>4294.8</v>
      </c>
      <c r="P42" s="26">
        <f t="shared" si="3"/>
        <v>109.21</v>
      </c>
    </row>
    <row r="43" spans="1:16" x14ac:dyDescent="0.2">
      <c r="A43" s="27" t="s">
        <v>128</v>
      </c>
      <c r="B43" s="26" t="s">
        <v>129</v>
      </c>
      <c r="C43" s="26">
        <v>2639.56</v>
      </c>
      <c r="D43" s="26">
        <v>788.44</v>
      </c>
      <c r="E43" s="26">
        <v>975</v>
      </c>
      <c r="F43" s="26">
        <v>0</v>
      </c>
      <c r="G43" s="26">
        <v>126.77</v>
      </c>
      <c r="H43" s="26">
        <f t="shared" si="0"/>
        <v>4529.7700000000004</v>
      </c>
      <c r="I43" s="26">
        <v>-1.01</v>
      </c>
      <c r="J43" s="26">
        <v>0</v>
      </c>
      <c r="K43" s="26">
        <v>235.98</v>
      </c>
      <c r="L43" s="26">
        <v>0</v>
      </c>
      <c r="M43" s="26">
        <f t="shared" si="1"/>
        <v>234.97</v>
      </c>
      <c r="N43" s="26">
        <f t="shared" si="2"/>
        <v>4294.8</v>
      </c>
      <c r="P43" s="26">
        <f t="shared" si="3"/>
        <v>109.21</v>
      </c>
    </row>
    <row r="44" spans="1:16" x14ac:dyDescent="0.2">
      <c r="A44" s="27" t="s">
        <v>130</v>
      </c>
      <c r="B44" s="26" t="s">
        <v>131</v>
      </c>
      <c r="C44" s="26">
        <v>2639.56</v>
      </c>
      <c r="D44" s="26">
        <v>788.44</v>
      </c>
      <c r="E44" s="26">
        <v>975</v>
      </c>
      <c r="F44" s="26">
        <v>0</v>
      </c>
      <c r="G44" s="26">
        <v>126.77</v>
      </c>
      <c r="H44" s="26">
        <f t="shared" si="0"/>
        <v>4529.7700000000004</v>
      </c>
      <c r="I44" s="26">
        <v>-1.01</v>
      </c>
      <c r="J44" s="26">
        <v>0</v>
      </c>
      <c r="K44" s="26">
        <v>235.98</v>
      </c>
      <c r="L44" s="26">
        <v>0</v>
      </c>
      <c r="M44" s="26">
        <f t="shared" si="1"/>
        <v>234.97</v>
      </c>
      <c r="N44" s="26">
        <f t="shared" si="2"/>
        <v>4294.8</v>
      </c>
      <c r="P44" s="26">
        <f t="shared" si="3"/>
        <v>109.21</v>
      </c>
    </row>
    <row r="45" spans="1:16" x14ac:dyDescent="0.2">
      <c r="A45" s="27" t="s">
        <v>132</v>
      </c>
      <c r="B45" s="26" t="s">
        <v>133</v>
      </c>
      <c r="C45" s="26">
        <v>2639.56</v>
      </c>
      <c r="D45" s="26">
        <v>788.44</v>
      </c>
      <c r="E45" s="26">
        <v>975</v>
      </c>
      <c r="F45" s="26">
        <v>0</v>
      </c>
      <c r="G45" s="26">
        <v>126.77</v>
      </c>
      <c r="H45" s="26">
        <f t="shared" si="0"/>
        <v>4529.7700000000004</v>
      </c>
      <c r="I45" s="26">
        <v>-1.01</v>
      </c>
      <c r="J45" s="26">
        <v>0</v>
      </c>
      <c r="K45" s="26">
        <v>235.98</v>
      </c>
      <c r="L45" s="26">
        <v>0</v>
      </c>
      <c r="M45" s="26">
        <f t="shared" si="1"/>
        <v>234.97</v>
      </c>
      <c r="N45" s="26">
        <f t="shared" si="2"/>
        <v>4294.8</v>
      </c>
      <c r="P45" s="26">
        <f t="shared" si="3"/>
        <v>109.21</v>
      </c>
    </row>
    <row r="46" spans="1:16" x14ac:dyDescent="0.2">
      <c r="A46" s="27" t="s">
        <v>134</v>
      </c>
      <c r="B46" s="26" t="s">
        <v>135</v>
      </c>
      <c r="C46" s="26">
        <v>2639.56</v>
      </c>
      <c r="D46" s="26">
        <v>788.44</v>
      </c>
      <c r="E46" s="26">
        <v>975</v>
      </c>
      <c r="F46" s="26">
        <v>0</v>
      </c>
      <c r="G46" s="26">
        <v>126.77</v>
      </c>
      <c r="H46" s="26">
        <f t="shared" si="0"/>
        <v>4529.7700000000004</v>
      </c>
      <c r="I46" s="26">
        <v>-1.01</v>
      </c>
      <c r="J46" s="26">
        <v>0</v>
      </c>
      <c r="K46" s="26">
        <v>235.98</v>
      </c>
      <c r="L46" s="26">
        <v>0</v>
      </c>
      <c r="M46" s="26">
        <f t="shared" si="1"/>
        <v>234.97</v>
      </c>
      <c r="N46" s="26">
        <f t="shared" si="2"/>
        <v>4294.8</v>
      </c>
      <c r="P46" s="26">
        <f t="shared" si="3"/>
        <v>109.21</v>
      </c>
    </row>
    <row r="47" spans="1:16" x14ac:dyDescent="0.2">
      <c r="A47" s="27" t="s">
        <v>136</v>
      </c>
      <c r="B47" s="26" t="s">
        <v>137</v>
      </c>
      <c r="C47" s="26">
        <v>2639.56</v>
      </c>
      <c r="D47" s="26">
        <v>788.44</v>
      </c>
      <c r="E47" s="26">
        <v>975</v>
      </c>
      <c r="F47" s="26">
        <v>0</v>
      </c>
      <c r="G47" s="26">
        <v>126.77</v>
      </c>
      <c r="H47" s="26">
        <f t="shared" si="0"/>
        <v>4529.7700000000004</v>
      </c>
      <c r="I47" s="26">
        <v>-1.01</v>
      </c>
      <c r="J47" s="26">
        <v>0</v>
      </c>
      <c r="K47" s="26">
        <v>235.98</v>
      </c>
      <c r="L47" s="26">
        <v>0</v>
      </c>
      <c r="M47" s="26">
        <f t="shared" si="1"/>
        <v>234.97</v>
      </c>
      <c r="N47" s="26">
        <f t="shared" si="2"/>
        <v>4294.8</v>
      </c>
      <c r="P47" s="26">
        <f t="shared" si="3"/>
        <v>109.21</v>
      </c>
    </row>
    <row r="48" spans="1:16" x14ac:dyDescent="0.2">
      <c r="A48" s="27" t="s">
        <v>138</v>
      </c>
      <c r="B48" s="26" t="s">
        <v>139</v>
      </c>
      <c r="C48" s="26">
        <v>2639.56</v>
      </c>
      <c r="D48" s="26">
        <v>788.44</v>
      </c>
      <c r="E48" s="26">
        <v>975</v>
      </c>
      <c r="F48" s="26">
        <v>0</v>
      </c>
      <c r="G48" s="26">
        <v>126.77</v>
      </c>
      <c r="H48" s="26">
        <f t="shared" si="0"/>
        <v>4529.7700000000004</v>
      </c>
      <c r="I48" s="26">
        <v>-1.01</v>
      </c>
      <c r="J48" s="26">
        <v>0</v>
      </c>
      <c r="K48" s="26">
        <v>235.98</v>
      </c>
      <c r="L48" s="26">
        <v>0</v>
      </c>
      <c r="M48" s="26">
        <f t="shared" si="1"/>
        <v>234.97</v>
      </c>
      <c r="N48" s="26">
        <f t="shared" si="2"/>
        <v>4294.8</v>
      </c>
      <c r="P48" s="26">
        <f t="shared" si="3"/>
        <v>109.21</v>
      </c>
    </row>
    <row r="49" spans="1:16" x14ac:dyDescent="0.2">
      <c r="A49" s="27" t="s">
        <v>140</v>
      </c>
      <c r="B49" s="26" t="s">
        <v>141</v>
      </c>
      <c r="C49" s="26">
        <v>2639.56</v>
      </c>
      <c r="D49" s="26">
        <v>788.44</v>
      </c>
      <c r="E49" s="26">
        <v>975</v>
      </c>
      <c r="F49" s="26">
        <v>0</v>
      </c>
      <c r="G49" s="26">
        <v>126.77</v>
      </c>
      <c r="H49" s="26">
        <f t="shared" si="0"/>
        <v>4529.7700000000004</v>
      </c>
      <c r="I49" s="26">
        <v>-1.01</v>
      </c>
      <c r="J49" s="26">
        <v>0</v>
      </c>
      <c r="K49" s="26">
        <v>235.98</v>
      </c>
      <c r="L49" s="26">
        <v>0</v>
      </c>
      <c r="M49" s="26">
        <f t="shared" si="1"/>
        <v>234.97</v>
      </c>
      <c r="N49" s="26">
        <f t="shared" si="2"/>
        <v>4294.8</v>
      </c>
      <c r="P49" s="26">
        <f t="shared" si="3"/>
        <v>109.21</v>
      </c>
    </row>
    <row r="50" spans="1:16" x14ac:dyDescent="0.2">
      <c r="A50" s="27" t="s">
        <v>142</v>
      </c>
      <c r="B50" s="26" t="s">
        <v>143</v>
      </c>
      <c r="C50" s="26">
        <v>2639.56</v>
      </c>
      <c r="D50" s="26">
        <v>788.44</v>
      </c>
      <c r="E50" s="26">
        <v>975</v>
      </c>
      <c r="F50" s="26">
        <v>0</v>
      </c>
      <c r="G50" s="26">
        <v>126.77</v>
      </c>
      <c r="H50" s="26">
        <f t="shared" si="0"/>
        <v>4529.7700000000004</v>
      </c>
      <c r="I50" s="26">
        <v>-1.01</v>
      </c>
      <c r="J50" s="26">
        <v>0</v>
      </c>
      <c r="K50" s="26">
        <v>235.98</v>
      </c>
      <c r="L50" s="26">
        <v>0</v>
      </c>
      <c r="M50" s="26">
        <f t="shared" si="1"/>
        <v>234.97</v>
      </c>
      <c r="N50" s="26">
        <f t="shared" si="2"/>
        <v>4294.8</v>
      </c>
      <c r="P50" s="26">
        <f t="shared" si="3"/>
        <v>109.21</v>
      </c>
    </row>
    <row r="51" spans="1:16" x14ac:dyDescent="0.2">
      <c r="A51" s="27" t="s">
        <v>144</v>
      </c>
      <c r="B51" s="26" t="s">
        <v>145</v>
      </c>
      <c r="C51" s="26">
        <v>2639.56</v>
      </c>
      <c r="D51" s="26">
        <v>788.44</v>
      </c>
      <c r="E51" s="26">
        <v>975</v>
      </c>
      <c r="F51" s="26">
        <v>0</v>
      </c>
      <c r="G51" s="26">
        <v>126.77</v>
      </c>
      <c r="H51" s="26">
        <f t="shared" si="0"/>
        <v>4529.7700000000004</v>
      </c>
      <c r="I51" s="26">
        <v>-1.01</v>
      </c>
      <c r="J51" s="26">
        <v>0</v>
      </c>
      <c r="K51" s="26">
        <v>235.98</v>
      </c>
      <c r="L51" s="26">
        <v>0</v>
      </c>
      <c r="M51" s="26">
        <f t="shared" si="1"/>
        <v>234.97</v>
      </c>
      <c r="N51" s="26">
        <f t="shared" si="2"/>
        <v>4294.8</v>
      </c>
      <c r="P51" s="26">
        <f t="shared" si="3"/>
        <v>109.21</v>
      </c>
    </row>
    <row r="52" spans="1:16" x14ac:dyDescent="0.2">
      <c r="A52" s="27" t="s">
        <v>146</v>
      </c>
      <c r="B52" s="26" t="s">
        <v>147</v>
      </c>
      <c r="C52" s="26">
        <v>2639.56</v>
      </c>
      <c r="D52" s="26">
        <v>788.44</v>
      </c>
      <c r="E52" s="26">
        <v>975</v>
      </c>
      <c r="F52" s="26">
        <v>0</v>
      </c>
      <c r="G52" s="26">
        <v>126.77</v>
      </c>
      <c r="H52" s="26">
        <f t="shared" si="0"/>
        <v>4529.7700000000004</v>
      </c>
      <c r="I52" s="26">
        <v>-1.01</v>
      </c>
      <c r="J52" s="26">
        <v>0</v>
      </c>
      <c r="K52" s="26">
        <v>235.98</v>
      </c>
      <c r="L52" s="26">
        <v>0</v>
      </c>
      <c r="M52" s="26">
        <f t="shared" si="1"/>
        <v>234.97</v>
      </c>
      <c r="N52" s="26">
        <f t="shared" si="2"/>
        <v>4294.8</v>
      </c>
      <c r="P52" s="26">
        <f t="shared" si="3"/>
        <v>109.21</v>
      </c>
    </row>
    <row r="53" spans="1:16" x14ac:dyDescent="0.2">
      <c r="A53" s="27" t="s">
        <v>148</v>
      </c>
      <c r="B53" s="26" t="s">
        <v>149</v>
      </c>
      <c r="C53" s="26">
        <v>2639.56</v>
      </c>
      <c r="D53" s="26">
        <v>788.44</v>
      </c>
      <c r="E53" s="26">
        <v>975</v>
      </c>
      <c r="F53" s="26">
        <v>0</v>
      </c>
      <c r="G53" s="26">
        <v>126.77</v>
      </c>
      <c r="H53" s="26">
        <f t="shared" si="0"/>
        <v>4529.7700000000004</v>
      </c>
      <c r="I53" s="26">
        <v>-1.01</v>
      </c>
      <c r="J53" s="26">
        <v>0</v>
      </c>
      <c r="K53" s="26">
        <v>235.98</v>
      </c>
      <c r="L53" s="26">
        <v>0</v>
      </c>
      <c r="M53" s="26">
        <f t="shared" si="1"/>
        <v>234.97</v>
      </c>
      <c r="N53" s="26">
        <f t="shared" si="2"/>
        <v>4294.8</v>
      </c>
      <c r="P53" s="26">
        <f t="shared" si="3"/>
        <v>109.21</v>
      </c>
    </row>
    <row r="54" spans="1:16" x14ac:dyDescent="0.2">
      <c r="A54" s="27" t="s">
        <v>150</v>
      </c>
      <c r="B54" s="26" t="s">
        <v>151</v>
      </c>
      <c r="C54" s="26">
        <v>2639.56</v>
      </c>
      <c r="D54" s="26">
        <v>788.44</v>
      </c>
      <c r="E54" s="26">
        <v>975</v>
      </c>
      <c r="F54" s="26">
        <v>0</v>
      </c>
      <c r="G54" s="26">
        <v>126.77</v>
      </c>
      <c r="H54" s="26">
        <f t="shared" si="0"/>
        <v>4529.7700000000004</v>
      </c>
      <c r="I54" s="26">
        <v>-1.01</v>
      </c>
      <c r="J54" s="26">
        <v>0</v>
      </c>
      <c r="K54" s="26">
        <v>235.98</v>
      </c>
      <c r="L54" s="26">
        <v>0</v>
      </c>
      <c r="M54" s="26">
        <f t="shared" si="1"/>
        <v>234.97</v>
      </c>
      <c r="N54" s="26">
        <f t="shared" si="2"/>
        <v>4294.8</v>
      </c>
      <c r="P54" s="26">
        <f t="shared" si="3"/>
        <v>109.21</v>
      </c>
    </row>
    <row r="55" spans="1:16" x14ac:dyDescent="0.2">
      <c r="A55" s="27" t="s">
        <v>152</v>
      </c>
      <c r="B55" s="26" t="s">
        <v>153</v>
      </c>
      <c r="C55" s="26">
        <v>2639.56</v>
      </c>
      <c r="D55" s="26">
        <v>788.44</v>
      </c>
      <c r="E55" s="26">
        <v>975</v>
      </c>
      <c r="F55" s="26">
        <v>0</v>
      </c>
      <c r="G55" s="26">
        <v>126.77</v>
      </c>
      <c r="H55" s="26">
        <f t="shared" si="0"/>
        <v>4529.7700000000004</v>
      </c>
      <c r="I55" s="26">
        <v>-1.01</v>
      </c>
      <c r="J55" s="26">
        <v>0</v>
      </c>
      <c r="K55" s="26">
        <v>235.98</v>
      </c>
      <c r="L55" s="26">
        <v>0</v>
      </c>
      <c r="M55" s="26">
        <f t="shared" si="1"/>
        <v>234.97</v>
      </c>
      <c r="N55" s="26">
        <f t="shared" si="2"/>
        <v>4294.8</v>
      </c>
      <c r="P55" s="26">
        <f t="shared" si="3"/>
        <v>109.21</v>
      </c>
    </row>
    <row r="56" spans="1:16" x14ac:dyDescent="0.2">
      <c r="A56" s="27" t="s">
        <v>154</v>
      </c>
      <c r="B56" s="26" t="s">
        <v>155</v>
      </c>
      <c r="C56" s="26">
        <v>2639.56</v>
      </c>
      <c r="D56" s="26">
        <v>788.44</v>
      </c>
      <c r="E56" s="26">
        <v>975</v>
      </c>
      <c r="F56" s="26">
        <v>0</v>
      </c>
      <c r="G56" s="26">
        <v>126.77</v>
      </c>
      <c r="H56" s="26">
        <f t="shared" si="0"/>
        <v>4529.7700000000004</v>
      </c>
      <c r="I56" s="26">
        <v>-1.01</v>
      </c>
      <c r="J56" s="26">
        <v>0</v>
      </c>
      <c r="K56" s="26">
        <v>235.98</v>
      </c>
      <c r="L56" s="26">
        <v>0</v>
      </c>
      <c r="M56" s="26">
        <f t="shared" si="1"/>
        <v>234.97</v>
      </c>
      <c r="N56" s="26">
        <f t="shared" si="2"/>
        <v>4294.8</v>
      </c>
      <c r="P56" s="26">
        <f t="shared" si="3"/>
        <v>109.21</v>
      </c>
    </row>
    <row r="57" spans="1:16" x14ac:dyDescent="0.2">
      <c r="A57" s="27" t="s">
        <v>156</v>
      </c>
      <c r="B57" s="26" t="s">
        <v>157</v>
      </c>
      <c r="C57" s="26">
        <v>2639.56</v>
      </c>
      <c r="D57" s="26">
        <v>788.44</v>
      </c>
      <c r="E57" s="26">
        <v>975</v>
      </c>
      <c r="F57" s="26">
        <v>0</v>
      </c>
      <c r="G57" s="26">
        <v>126.77</v>
      </c>
      <c r="H57" s="26">
        <f t="shared" si="0"/>
        <v>4529.7700000000004</v>
      </c>
      <c r="I57" s="26">
        <v>-1.01</v>
      </c>
      <c r="J57" s="26">
        <v>0</v>
      </c>
      <c r="K57" s="26">
        <v>235.98</v>
      </c>
      <c r="L57" s="26">
        <v>0</v>
      </c>
      <c r="M57" s="26">
        <f t="shared" si="1"/>
        <v>234.97</v>
      </c>
      <c r="N57" s="26">
        <f t="shared" si="2"/>
        <v>4294.8</v>
      </c>
      <c r="P57" s="26">
        <f t="shared" si="3"/>
        <v>109.21</v>
      </c>
    </row>
    <row r="58" spans="1:16" x14ac:dyDescent="0.2">
      <c r="A58" s="27" t="s">
        <v>158</v>
      </c>
      <c r="B58" s="26" t="s">
        <v>159</v>
      </c>
      <c r="C58" s="26">
        <v>2639.56</v>
      </c>
      <c r="D58" s="26">
        <v>788.44</v>
      </c>
      <c r="E58" s="26">
        <v>975</v>
      </c>
      <c r="F58" s="26">
        <v>0</v>
      </c>
      <c r="G58" s="26">
        <v>126.77</v>
      </c>
      <c r="H58" s="26">
        <f t="shared" si="0"/>
        <v>4529.7700000000004</v>
      </c>
      <c r="I58" s="26">
        <v>-1.01</v>
      </c>
      <c r="J58" s="26">
        <v>0</v>
      </c>
      <c r="K58" s="26">
        <v>235.98</v>
      </c>
      <c r="L58" s="26">
        <v>0</v>
      </c>
      <c r="M58" s="26">
        <f t="shared" si="1"/>
        <v>234.97</v>
      </c>
      <c r="N58" s="26">
        <f t="shared" si="2"/>
        <v>4294.8</v>
      </c>
      <c r="P58" s="26">
        <f t="shared" si="3"/>
        <v>109.21</v>
      </c>
    </row>
    <row r="59" spans="1:16" x14ac:dyDescent="0.2">
      <c r="A59" s="27" t="s">
        <v>160</v>
      </c>
      <c r="B59" s="26" t="s">
        <v>161</v>
      </c>
      <c r="C59" s="26">
        <v>2639.56</v>
      </c>
      <c r="D59" s="26">
        <v>788.44</v>
      </c>
      <c r="E59" s="26">
        <v>975</v>
      </c>
      <c r="F59" s="26">
        <v>0</v>
      </c>
      <c r="G59" s="26">
        <v>126.77</v>
      </c>
      <c r="H59" s="26">
        <f t="shared" si="0"/>
        <v>4529.7700000000004</v>
      </c>
      <c r="I59" s="26">
        <v>-1.01</v>
      </c>
      <c r="J59" s="26">
        <v>0</v>
      </c>
      <c r="K59" s="26">
        <v>235.98</v>
      </c>
      <c r="L59" s="26">
        <v>0</v>
      </c>
      <c r="M59" s="26">
        <f t="shared" si="1"/>
        <v>234.97</v>
      </c>
      <c r="N59" s="26">
        <f t="shared" si="2"/>
        <v>4294.8</v>
      </c>
      <c r="P59" s="26">
        <f t="shared" si="3"/>
        <v>109.21</v>
      </c>
    </row>
    <row r="60" spans="1:16" x14ac:dyDescent="0.2">
      <c r="A60" s="27" t="s">
        <v>162</v>
      </c>
      <c r="B60" s="26" t="s">
        <v>163</v>
      </c>
      <c r="C60" s="26">
        <v>2639.56</v>
      </c>
      <c r="D60" s="26">
        <v>788.44</v>
      </c>
      <c r="E60" s="26">
        <v>975</v>
      </c>
      <c r="F60" s="26">
        <v>0</v>
      </c>
      <c r="G60" s="26">
        <v>126.77</v>
      </c>
      <c r="H60" s="26">
        <f t="shared" si="0"/>
        <v>4529.7700000000004</v>
      </c>
      <c r="I60" s="26">
        <v>-1.01</v>
      </c>
      <c r="J60" s="26">
        <v>0</v>
      </c>
      <c r="K60" s="26">
        <v>235.98</v>
      </c>
      <c r="L60" s="26">
        <v>0</v>
      </c>
      <c r="M60" s="26">
        <f t="shared" si="1"/>
        <v>234.97</v>
      </c>
      <c r="N60" s="26">
        <f t="shared" si="2"/>
        <v>4294.8</v>
      </c>
      <c r="P60" s="26">
        <f t="shared" si="3"/>
        <v>109.21</v>
      </c>
    </row>
    <row r="61" spans="1:16" x14ac:dyDescent="0.2">
      <c r="A61" s="27" t="s">
        <v>164</v>
      </c>
      <c r="B61" s="26" t="s">
        <v>165</v>
      </c>
      <c r="C61" s="26">
        <v>2639.56</v>
      </c>
      <c r="D61" s="26">
        <v>788.44</v>
      </c>
      <c r="E61" s="26">
        <v>975</v>
      </c>
      <c r="F61" s="26">
        <v>0</v>
      </c>
      <c r="G61" s="26">
        <v>126.77</v>
      </c>
      <c r="H61" s="26">
        <f t="shared" si="0"/>
        <v>4529.7700000000004</v>
      </c>
      <c r="I61" s="26">
        <v>-1.01</v>
      </c>
      <c r="J61" s="26">
        <v>0</v>
      </c>
      <c r="K61" s="26">
        <v>235.98</v>
      </c>
      <c r="L61" s="26">
        <v>0</v>
      </c>
      <c r="M61" s="26">
        <f t="shared" si="1"/>
        <v>234.97</v>
      </c>
      <c r="N61" s="26">
        <f t="shared" si="2"/>
        <v>4294.8</v>
      </c>
      <c r="P61" s="26">
        <f t="shared" si="3"/>
        <v>109.21</v>
      </c>
    </row>
    <row r="62" spans="1:16" x14ac:dyDescent="0.2">
      <c r="A62" s="27" t="s">
        <v>166</v>
      </c>
      <c r="B62" s="26" t="s">
        <v>167</v>
      </c>
      <c r="C62" s="26">
        <v>2639.56</v>
      </c>
      <c r="D62" s="26">
        <v>788.44</v>
      </c>
      <c r="E62" s="26">
        <v>975</v>
      </c>
      <c r="F62" s="26">
        <v>0</v>
      </c>
      <c r="G62" s="26">
        <v>126.77</v>
      </c>
      <c r="H62" s="26">
        <f t="shared" si="0"/>
        <v>4529.7700000000004</v>
      </c>
      <c r="I62" s="26">
        <v>-1.01</v>
      </c>
      <c r="J62" s="26">
        <v>0</v>
      </c>
      <c r="K62" s="26">
        <v>235.98</v>
      </c>
      <c r="L62" s="26">
        <v>0</v>
      </c>
      <c r="M62" s="26">
        <f t="shared" si="1"/>
        <v>234.97</v>
      </c>
      <c r="N62" s="26">
        <f t="shared" si="2"/>
        <v>4294.8</v>
      </c>
      <c r="P62" s="26">
        <f t="shared" si="3"/>
        <v>109.21</v>
      </c>
    </row>
    <row r="63" spans="1:16" x14ac:dyDescent="0.2">
      <c r="A63" s="27" t="s">
        <v>168</v>
      </c>
      <c r="B63" s="26" t="s">
        <v>169</v>
      </c>
      <c r="C63" s="26">
        <v>2639.56</v>
      </c>
      <c r="D63" s="26">
        <v>788.44</v>
      </c>
      <c r="E63" s="26">
        <v>975</v>
      </c>
      <c r="F63" s="26">
        <v>0</v>
      </c>
      <c r="G63" s="26">
        <v>126.77</v>
      </c>
      <c r="H63" s="26">
        <f t="shared" si="0"/>
        <v>4529.7700000000004</v>
      </c>
      <c r="I63" s="26">
        <v>-1.01</v>
      </c>
      <c r="J63" s="26">
        <v>0</v>
      </c>
      <c r="K63" s="26">
        <v>235.98</v>
      </c>
      <c r="L63" s="26">
        <v>0</v>
      </c>
      <c r="M63" s="26">
        <f t="shared" si="1"/>
        <v>234.97</v>
      </c>
      <c r="N63" s="26">
        <f t="shared" si="2"/>
        <v>4294.8</v>
      </c>
      <c r="P63" s="26">
        <f t="shared" si="3"/>
        <v>109.21</v>
      </c>
    </row>
    <row r="64" spans="1:16" x14ac:dyDescent="0.2">
      <c r="A64" s="27" t="s">
        <v>170</v>
      </c>
      <c r="B64" s="26" t="s">
        <v>171</v>
      </c>
      <c r="C64" s="26">
        <v>2639.56</v>
      </c>
      <c r="D64" s="26">
        <v>788.44</v>
      </c>
      <c r="E64" s="26">
        <v>975</v>
      </c>
      <c r="F64" s="26">
        <v>0</v>
      </c>
      <c r="G64" s="26">
        <v>126.77</v>
      </c>
      <c r="H64" s="26">
        <f t="shared" si="0"/>
        <v>4529.7700000000004</v>
      </c>
      <c r="I64" s="26">
        <v>-1.01</v>
      </c>
      <c r="J64" s="26">
        <v>0</v>
      </c>
      <c r="K64" s="26">
        <v>235.98</v>
      </c>
      <c r="L64" s="26">
        <v>0</v>
      </c>
      <c r="M64" s="26">
        <f t="shared" si="1"/>
        <v>234.97</v>
      </c>
      <c r="N64" s="26">
        <f t="shared" si="2"/>
        <v>4294.8</v>
      </c>
      <c r="P64" s="26">
        <f t="shared" si="3"/>
        <v>109.21</v>
      </c>
    </row>
    <row r="65" spans="1:16" x14ac:dyDescent="0.2">
      <c r="A65" s="27" t="s">
        <v>172</v>
      </c>
      <c r="B65" s="26" t="s">
        <v>173</v>
      </c>
      <c r="C65" s="26">
        <v>2639.56</v>
      </c>
      <c r="D65" s="26">
        <v>788.44</v>
      </c>
      <c r="E65" s="26">
        <v>975</v>
      </c>
      <c r="F65" s="26">
        <v>0</v>
      </c>
      <c r="G65" s="26">
        <v>126.77</v>
      </c>
      <c r="H65" s="26">
        <f t="shared" si="0"/>
        <v>4529.7700000000004</v>
      </c>
      <c r="I65" s="26">
        <v>-1.01</v>
      </c>
      <c r="J65" s="26">
        <v>0</v>
      </c>
      <c r="K65" s="26">
        <v>235.98</v>
      </c>
      <c r="L65" s="26">
        <v>0</v>
      </c>
      <c r="M65" s="26">
        <f t="shared" si="1"/>
        <v>234.97</v>
      </c>
      <c r="N65" s="26">
        <f t="shared" si="2"/>
        <v>4294.8</v>
      </c>
      <c r="P65" s="26">
        <f t="shared" si="3"/>
        <v>109.21</v>
      </c>
    </row>
    <row r="66" spans="1:16" x14ac:dyDescent="0.2">
      <c r="A66" s="27" t="s">
        <v>174</v>
      </c>
      <c r="B66" s="26" t="s">
        <v>175</v>
      </c>
      <c r="C66" s="26">
        <v>2639.56</v>
      </c>
      <c r="D66" s="26">
        <v>788.44</v>
      </c>
      <c r="E66" s="26">
        <v>975</v>
      </c>
      <c r="F66" s="26">
        <v>0</v>
      </c>
      <c r="G66" s="26">
        <v>126.77</v>
      </c>
      <c r="H66" s="26">
        <f t="shared" si="0"/>
        <v>4529.7700000000004</v>
      </c>
      <c r="I66" s="26">
        <v>-1.01</v>
      </c>
      <c r="J66" s="26">
        <v>0</v>
      </c>
      <c r="K66" s="26">
        <v>235.98</v>
      </c>
      <c r="L66" s="26">
        <v>0</v>
      </c>
      <c r="M66" s="26">
        <f t="shared" si="1"/>
        <v>234.97</v>
      </c>
      <c r="N66" s="26">
        <f t="shared" si="2"/>
        <v>4294.8</v>
      </c>
      <c r="P66" s="26">
        <f t="shared" si="3"/>
        <v>109.21</v>
      </c>
    </row>
    <row r="67" spans="1:16" x14ac:dyDescent="0.2">
      <c r="A67" s="27" t="s">
        <v>176</v>
      </c>
      <c r="B67" s="26" t="s">
        <v>177</v>
      </c>
      <c r="C67" s="26">
        <v>2639.56</v>
      </c>
      <c r="D67" s="26">
        <v>788.44</v>
      </c>
      <c r="E67" s="26">
        <v>975</v>
      </c>
      <c r="F67" s="26">
        <v>0</v>
      </c>
      <c r="G67" s="26">
        <v>126.77</v>
      </c>
      <c r="H67" s="26">
        <f t="shared" si="0"/>
        <v>4529.7700000000004</v>
      </c>
      <c r="I67" s="26">
        <v>-1.01</v>
      </c>
      <c r="J67" s="26">
        <v>0</v>
      </c>
      <c r="K67" s="26">
        <v>235.98</v>
      </c>
      <c r="L67" s="26">
        <v>0</v>
      </c>
      <c r="M67" s="26">
        <f t="shared" si="1"/>
        <v>234.97</v>
      </c>
      <c r="N67" s="26">
        <f t="shared" si="2"/>
        <v>4294.8</v>
      </c>
      <c r="P67" s="26">
        <f t="shared" si="3"/>
        <v>109.21</v>
      </c>
    </row>
    <row r="68" spans="1:16" x14ac:dyDescent="0.2">
      <c r="A68" s="27" t="s">
        <v>178</v>
      </c>
      <c r="B68" s="26" t="s">
        <v>179</v>
      </c>
      <c r="C68" s="26">
        <v>2639.56</v>
      </c>
      <c r="D68" s="26">
        <v>788.44</v>
      </c>
      <c r="E68" s="26">
        <v>975</v>
      </c>
      <c r="F68" s="26">
        <v>0</v>
      </c>
      <c r="G68" s="26">
        <v>126.77</v>
      </c>
      <c r="H68" s="26">
        <f t="shared" si="0"/>
        <v>4529.7700000000004</v>
      </c>
      <c r="I68" s="26">
        <v>-1.01</v>
      </c>
      <c r="J68" s="26">
        <v>0</v>
      </c>
      <c r="K68" s="26">
        <v>235.98</v>
      </c>
      <c r="L68" s="26">
        <v>0</v>
      </c>
      <c r="M68" s="26">
        <f t="shared" si="1"/>
        <v>234.97</v>
      </c>
      <c r="N68" s="26">
        <f t="shared" si="2"/>
        <v>4294.8</v>
      </c>
      <c r="P68" s="26">
        <f t="shared" si="3"/>
        <v>109.21</v>
      </c>
    </row>
    <row r="69" spans="1:16" x14ac:dyDescent="0.2">
      <c r="A69" s="27" t="s">
        <v>180</v>
      </c>
      <c r="B69" s="26" t="s">
        <v>181</v>
      </c>
      <c r="C69" s="26">
        <v>2639.56</v>
      </c>
      <c r="D69" s="26">
        <v>788.44</v>
      </c>
      <c r="E69" s="26">
        <v>975</v>
      </c>
      <c r="F69" s="26">
        <v>0</v>
      </c>
      <c r="G69" s="26">
        <v>126.77</v>
      </c>
      <c r="H69" s="26">
        <f t="shared" si="0"/>
        <v>4529.7700000000004</v>
      </c>
      <c r="I69" s="26">
        <v>-1.01</v>
      </c>
      <c r="J69" s="26">
        <v>0</v>
      </c>
      <c r="K69" s="26">
        <v>235.98</v>
      </c>
      <c r="L69" s="26">
        <v>0</v>
      </c>
      <c r="M69" s="26">
        <f t="shared" si="1"/>
        <v>234.97</v>
      </c>
      <c r="N69" s="26">
        <f t="shared" si="2"/>
        <v>4294.8</v>
      </c>
      <c r="P69" s="26">
        <f t="shared" si="3"/>
        <v>109.21</v>
      </c>
    </row>
    <row r="70" spans="1:16" x14ac:dyDescent="0.2">
      <c r="A70" s="27" t="s">
        <v>182</v>
      </c>
      <c r="B70" s="26" t="s">
        <v>183</v>
      </c>
      <c r="C70" s="26">
        <v>2639.56</v>
      </c>
      <c r="D70" s="26">
        <v>788.44</v>
      </c>
      <c r="E70" s="26">
        <v>975</v>
      </c>
      <c r="F70" s="26">
        <v>0</v>
      </c>
      <c r="G70" s="26">
        <v>126.77</v>
      </c>
      <c r="H70" s="26">
        <f t="shared" si="0"/>
        <v>4529.7700000000004</v>
      </c>
      <c r="I70" s="26">
        <v>-1.01</v>
      </c>
      <c r="J70" s="26">
        <v>0</v>
      </c>
      <c r="K70" s="26">
        <v>235.98</v>
      </c>
      <c r="L70" s="26">
        <v>0</v>
      </c>
      <c r="M70" s="26">
        <f t="shared" si="1"/>
        <v>234.97</v>
      </c>
      <c r="N70" s="26">
        <f t="shared" si="2"/>
        <v>4294.8</v>
      </c>
      <c r="P70" s="26">
        <f t="shared" si="3"/>
        <v>109.21</v>
      </c>
    </row>
    <row r="71" spans="1:16" x14ac:dyDescent="0.2">
      <c r="A71" s="27" t="s">
        <v>184</v>
      </c>
      <c r="B71" s="26" t="s">
        <v>185</v>
      </c>
      <c r="C71" s="26">
        <v>2639.56</v>
      </c>
      <c r="D71" s="26">
        <v>788.44</v>
      </c>
      <c r="E71" s="26">
        <v>975</v>
      </c>
      <c r="F71" s="26">
        <v>0</v>
      </c>
      <c r="G71" s="26">
        <v>126.77</v>
      </c>
      <c r="H71" s="26">
        <f t="shared" si="0"/>
        <v>4529.7700000000004</v>
      </c>
      <c r="I71" s="26">
        <v>-1.01</v>
      </c>
      <c r="J71" s="26">
        <v>0</v>
      </c>
      <c r="K71" s="26">
        <v>235.98</v>
      </c>
      <c r="L71" s="26">
        <v>0</v>
      </c>
      <c r="M71" s="26">
        <f t="shared" si="1"/>
        <v>234.97</v>
      </c>
      <c r="N71" s="26">
        <f t="shared" si="2"/>
        <v>4294.8</v>
      </c>
      <c r="P71" s="26">
        <f t="shared" si="3"/>
        <v>109.21</v>
      </c>
    </row>
    <row r="72" spans="1:16" x14ac:dyDescent="0.2">
      <c r="A72" s="27" t="s">
        <v>186</v>
      </c>
      <c r="B72" s="26" t="s">
        <v>187</v>
      </c>
      <c r="C72" s="26">
        <v>2639.56</v>
      </c>
      <c r="D72" s="26">
        <v>788.44</v>
      </c>
      <c r="E72" s="26">
        <v>975</v>
      </c>
      <c r="F72" s="26">
        <v>0</v>
      </c>
      <c r="G72" s="26">
        <v>126.77</v>
      </c>
      <c r="H72" s="26">
        <f t="shared" ref="H72:H96" si="4">+C72+D72+E72+F72+G72</f>
        <v>4529.7700000000004</v>
      </c>
      <c r="I72" s="26">
        <v>-1.01</v>
      </c>
      <c r="J72" s="26">
        <v>0</v>
      </c>
      <c r="K72" s="26">
        <v>235.98</v>
      </c>
      <c r="L72" s="26">
        <v>0</v>
      </c>
      <c r="M72" s="26">
        <f t="shared" ref="M72:M96" si="5">+I72+J72+K72+L72</f>
        <v>234.97</v>
      </c>
      <c r="N72" s="26">
        <f t="shared" ref="N72:N96" si="6">+H72-M72</f>
        <v>4294.8</v>
      </c>
      <c r="P72" s="26">
        <f t="shared" ref="P72:P128" si="7">+K72-G72</f>
        <v>109.21</v>
      </c>
    </row>
    <row r="73" spans="1:16" x14ac:dyDescent="0.2">
      <c r="A73" s="27" t="s">
        <v>188</v>
      </c>
      <c r="B73" s="26" t="s">
        <v>189</v>
      </c>
      <c r="C73" s="26">
        <v>2639.56</v>
      </c>
      <c r="D73" s="26">
        <v>788.44</v>
      </c>
      <c r="E73" s="26">
        <v>975</v>
      </c>
      <c r="F73" s="26">
        <v>0</v>
      </c>
      <c r="G73" s="26">
        <v>126.77</v>
      </c>
      <c r="H73" s="26">
        <f t="shared" si="4"/>
        <v>4529.7700000000004</v>
      </c>
      <c r="I73" s="26">
        <v>-1.01</v>
      </c>
      <c r="J73" s="26">
        <v>0</v>
      </c>
      <c r="K73" s="26">
        <v>235.98</v>
      </c>
      <c r="L73" s="26">
        <v>0</v>
      </c>
      <c r="M73" s="26">
        <f t="shared" si="5"/>
        <v>234.97</v>
      </c>
      <c r="N73" s="26">
        <f t="shared" si="6"/>
        <v>4294.8</v>
      </c>
      <c r="P73" s="26">
        <f t="shared" si="7"/>
        <v>109.21</v>
      </c>
    </row>
    <row r="74" spans="1:16" x14ac:dyDescent="0.2">
      <c r="A74" s="27" t="s">
        <v>190</v>
      </c>
      <c r="B74" s="26" t="s">
        <v>191</v>
      </c>
      <c r="C74" s="26">
        <v>2639.56</v>
      </c>
      <c r="D74" s="26">
        <v>788.44</v>
      </c>
      <c r="E74" s="26">
        <v>975</v>
      </c>
      <c r="F74" s="26">
        <v>0</v>
      </c>
      <c r="G74" s="26">
        <v>126.77</v>
      </c>
      <c r="H74" s="26">
        <f t="shared" si="4"/>
        <v>4529.7700000000004</v>
      </c>
      <c r="I74" s="26">
        <v>-1.01</v>
      </c>
      <c r="J74" s="26">
        <v>0</v>
      </c>
      <c r="K74" s="26">
        <v>235.98</v>
      </c>
      <c r="L74" s="26">
        <v>0</v>
      </c>
      <c r="M74" s="26">
        <f t="shared" si="5"/>
        <v>234.97</v>
      </c>
      <c r="N74" s="26">
        <f t="shared" si="6"/>
        <v>4294.8</v>
      </c>
      <c r="P74" s="26">
        <f t="shared" si="7"/>
        <v>109.21</v>
      </c>
    </row>
    <row r="75" spans="1:16" x14ac:dyDescent="0.2">
      <c r="A75" s="27" t="s">
        <v>192</v>
      </c>
      <c r="B75" s="26" t="s">
        <v>193</v>
      </c>
      <c r="C75" s="26">
        <v>2639.56</v>
      </c>
      <c r="D75" s="26">
        <v>788.44</v>
      </c>
      <c r="E75" s="26">
        <v>975</v>
      </c>
      <c r="F75" s="26">
        <v>0</v>
      </c>
      <c r="G75" s="26">
        <v>126.77</v>
      </c>
      <c r="H75" s="26">
        <f t="shared" si="4"/>
        <v>4529.7700000000004</v>
      </c>
      <c r="I75" s="26">
        <v>-1.01</v>
      </c>
      <c r="J75" s="26">
        <v>0</v>
      </c>
      <c r="K75" s="26">
        <v>235.98</v>
      </c>
      <c r="L75" s="26">
        <v>0</v>
      </c>
      <c r="M75" s="26">
        <f t="shared" si="5"/>
        <v>234.97</v>
      </c>
      <c r="N75" s="26">
        <f t="shared" si="6"/>
        <v>4294.8</v>
      </c>
      <c r="P75" s="26">
        <f t="shared" si="7"/>
        <v>109.21</v>
      </c>
    </row>
    <row r="76" spans="1:16" x14ac:dyDescent="0.2">
      <c r="A76" s="27" t="s">
        <v>194</v>
      </c>
      <c r="B76" s="26" t="s">
        <v>195</v>
      </c>
      <c r="C76" s="26">
        <v>2639.56</v>
      </c>
      <c r="D76" s="26">
        <v>788.44</v>
      </c>
      <c r="E76" s="26">
        <v>975</v>
      </c>
      <c r="F76" s="26">
        <v>0</v>
      </c>
      <c r="G76" s="26">
        <v>126.77</v>
      </c>
      <c r="H76" s="26">
        <f t="shared" si="4"/>
        <v>4529.7700000000004</v>
      </c>
      <c r="I76" s="26">
        <v>-1.01</v>
      </c>
      <c r="J76" s="26">
        <v>0</v>
      </c>
      <c r="K76" s="26">
        <v>235.98</v>
      </c>
      <c r="L76" s="26">
        <v>0</v>
      </c>
      <c r="M76" s="26">
        <f t="shared" si="5"/>
        <v>234.97</v>
      </c>
      <c r="N76" s="26">
        <f t="shared" si="6"/>
        <v>4294.8</v>
      </c>
      <c r="P76" s="26">
        <f t="shared" si="7"/>
        <v>109.21</v>
      </c>
    </row>
    <row r="77" spans="1:16" x14ac:dyDescent="0.2">
      <c r="A77" s="27" t="s">
        <v>196</v>
      </c>
      <c r="B77" s="26" t="s">
        <v>197</v>
      </c>
      <c r="C77" s="26">
        <v>2639.56</v>
      </c>
      <c r="D77" s="26">
        <v>788.44</v>
      </c>
      <c r="E77" s="26">
        <v>975</v>
      </c>
      <c r="F77" s="26">
        <v>0</v>
      </c>
      <c r="G77" s="26">
        <v>126.77</v>
      </c>
      <c r="H77" s="26">
        <f t="shared" si="4"/>
        <v>4529.7700000000004</v>
      </c>
      <c r="I77" s="26">
        <v>-1.01</v>
      </c>
      <c r="J77" s="26">
        <v>0</v>
      </c>
      <c r="K77" s="26">
        <v>235.98</v>
      </c>
      <c r="L77" s="26">
        <v>0</v>
      </c>
      <c r="M77" s="26">
        <f t="shared" si="5"/>
        <v>234.97</v>
      </c>
      <c r="N77" s="26">
        <f t="shared" si="6"/>
        <v>4294.8</v>
      </c>
      <c r="P77" s="26">
        <f t="shared" si="7"/>
        <v>109.21</v>
      </c>
    </row>
    <row r="78" spans="1:16" x14ac:dyDescent="0.2">
      <c r="A78" s="27" t="s">
        <v>198</v>
      </c>
      <c r="B78" s="26" t="s">
        <v>199</v>
      </c>
      <c r="C78" s="26">
        <v>2639.56</v>
      </c>
      <c r="D78" s="26">
        <v>788.44</v>
      </c>
      <c r="E78" s="26">
        <v>975</v>
      </c>
      <c r="F78" s="26">
        <v>0</v>
      </c>
      <c r="G78" s="26">
        <v>126.77</v>
      </c>
      <c r="H78" s="26">
        <f t="shared" si="4"/>
        <v>4529.7700000000004</v>
      </c>
      <c r="I78" s="26">
        <v>-1.01</v>
      </c>
      <c r="J78" s="26">
        <v>0</v>
      </c>
      <c r="K78" s="26">
        <v>235.98</v>
      </c>
      <c r="L78" s="26">
        <v>0</v>
      </c>
      <c r="M78" s="26">
        <f t="shared" si="5"/>
        <v>234.97</v>
      </c>
      <c r="N78" s="26">
        <f t="shared" si="6"/>
        <v>4294.8</v>
      </c>
      <c r="P78" s="26">
        <f t="shared" si="7"/>
        <v>109.21</v>
      </c>
    </row>
    <row r="79" spans="1:16" x14ac:dyDescent="0.2">
      <c r="A79" s="27" t="s">
        <v>200</v>
      </c>
      <c r="B79" s="26" t="s">
        <v>201</v>
      </c>
      <c r="C79" s="26">
        <v>2639.56</v>
      </c>
      <c r="D79" s="26">
        <v>788.44</v>
      </c>
      <c r="E79" s="26">
        <v>975</v>
      </c>
      <c r="F79" s="26">
        <v>0</v>
      </c>
      <c r="G79" s="26">
        <v>126.77</v>
      </c>
      <c r="H79" s="26">
        <f t="shared" si="4"/>
        <v>4529.7700000000004</v>
      </c>
      <c r="I79" s="26">
        <v>-1.01</v>
      </c>
      <c r="J79" s="26">
        <v>0</v>
      </c>
      <c r="K79" s="26">
        <v>235.98</v>
      </c>
      <c r="L79" s="26">
        <v>0</v>
      </c>
      <c r="M79" s="26">
        <f t="shared" si="5"/>
        <v>234.97</v>
      </c>
      <c r="N79" s="26">
        <f t="shared" si="6"/>
        <v>4294.8</v>
      </c>
      <c r="P79" s="26">
        <f t="shared" si="7"/>
        <v>109.21</v>
      </c>
    </row>
    <row r="80" spans="1:16" x14ac:dyDescent="0.2">
      <c r="A80" s="27" t="s">
        <v>202</v>
      </c>
      <c r="B80" s="26" t="s">
        <v>203</v>
      </c>
      <c r="C80" s="26">
        <v>2639.56</v>
      </c>
      <c r="D80" s="26">
        <v>788.44</v>
      </c>
      <c r="E80" s="26">
        <v>975</v>
      </c>
      <c r="F80" s="26">
        <v>0</v>
      </c>
      <c r="G80" s="26">
        <v>126.77</v>
      </c>
      <c r="H80" s="26">
        <f t="shared" si="4"/>
        <v>4529.7700000000004</v>
      </c>
      <c r="I80" s="26">
        <v>-1.01</v>
      </c>
      <c r="J80" s="26">
        <v>0</v>
      </c>
      <c r="K80" s="26">
        <v>235.98</v>
      </c>
      <c r="L80" s="26">
        <v>0</v>
      </c>
      <c r="M80" s="26">
        <f t="shared" si="5"/>
        <v>234.97</v>
      </c>
      <c r="N80" s="26">
        <f t="shared" si="6"/>
        <v>4294.8</v>
      </c>
      <c r="P80" s="26">
        <f t="shared" si="7"/>
        <v>109.21</v>
      </c>
    </row>
    <row r="81" spans="1:16" x14ac:dyDescent="0.2">
      <c r="A81" s="27" t="s">
        <v>204</v>
      </c>
      <c r="B81" s="26" t="s">
        <v>205</v>
      </c>
      <c r="C81" s="26">
        <v>2639.56</v>
      </c>
      <c r="D81" s="26">
        <v>788.44</v>
      </c>
      <c r="E81" s="26">
        <v>975</v>
      </c>
      <c r="F81" s="26">
        <v>0</v>
      </c>
      <c r="G81" s="26">
        <v>126.77</v>
      </c>
      <c r="H81" s="26">
        <f t="shared" si="4"/>
        <v>4529.7700000000004</v>
      </c>
      <c r="I81" s="26">
        <v>-1.01</v>
      </c>
      <c r="J81" s="26">
        <v>0</v>
      </c>
      <c r="K81" s="26">
        <v>235.98</v>
      </c>
      <c r="L81" s="26">
        <v>0</v>
      </c>
      <c r="M81" s="26">
        <f t="shared" si="5"/>
        <v>234.97</v>
      </c>
      <c r="N81" s="26">
        <f t="shared" si="6"/>
        <v>4294.8</v>
      </c>
      <c r="P81" s="26">
        <f t="shared" si="7"/>
        <v>109.21</v>
      </c>
    </row>
    <row r="82" spans="1:16" x14ac:dyDescent="0.2">
      <c r="A82" s="27" t="s">
        <v>206</v>
      </c>
      <c r="B82" s="26" t="s">
        <v>207</v>
      </c>
      <c r="C82" s="26">
        <v>2639.56</v>
      </c>
      <c r="D82" s="26">
        <v>788.44</v>
      </c>
      <c r="E82" s="26">
        <v>975</v>
      </c>
      <c r="F82" s="26">
        <v>0</v>
      </c>
      <c r="G82" s="26">
        <v>126.77</v>
      </c>
      <c r="H82" s="26">
        <f t="shared" si="4"/>
        <v>4529.7700000000004</v>
      </c>
      <c r="I82" s="26">
        <v>-1.01</v>
      </c>
      <c r="J82" s="26">
        <v>0</v>
      </c>
      <c r="K82" s="26">
        <v>235.98</v>
      </c>
      <c r="L82" s="26">
        <v>0</v>
      </c>
      <c r="M82" s="26">
        <f t="shared" si="5"/>
        <v>234.97</v>
      </c>
      <c r="N82" s="26">
        <f t="shared" si="6"/>
        <v>4294.8</v>
      </c>
      <c r="P82" s="26">
        <f t="shared" si="7"/>
        <v>109.21</v>
      </c>
    </row>
    <row r="83" spans="1:16" x14ac:dyDescent="0.2">
      <c r="A83" s="27" t="s">
        <v>208</v>
      </c>
      <c r="B83" s="26" t="s">
        <v>209</v>
      </c>
      <c r="C83" s="26">
        <v>2639.56</v>
      </c>
      <c r="D83" s="26">
        <v>788.44</v>
      </c>
      <c r="E83" s="26">
        <v>975</v>
      </c>
      <c r="F83" s="26">
        <v>0</v>
      </c>
      <c r="G83" s="26">
        <v>126.77</v>
      </c>
      <c r="H83" s="26">
        <f t="shared" si="4"/>
        <v>4529.7700000000004</v>
      </c>
      <c r="I83" s="26">
        <v>-1.01</v>
      </c>
      <c r="J83" s="26">
        <v>0</v>
      </c>
      <c r="K83" s="26">
        <v>235.98</v>
      </c>
      <c r="L83" s="26">
        <v>0</v>
      </c>
      <c r="M83" s="26">
        <f t="shared" si="5"/>
        <v>234.97</v>
      </c>
      <c r="N83" s="26">
        <f t="shared" si="6"/>
        <v>4294.8</v>
      </c>
      <c r="P83" s="26">
        <f t="shared" si="7"/>
        <v>109.21</v>
      </c>
    </row>
    <row r="84" spans="1:16" x14ac:dyDescent="0.2">
      <c r="A84" s="27" t="s">
        <v>210</v>
      </c>
      <c r="B84" s="26" t="s">
        <v>211</v>
      </c>
      <c r="C84" s="26">
        <v>2639.56</v>
      </c>
      <c r="D84" s="26">
        <v>788.44</v>
      </c>
      <c r="E84" s="26">
        <v>975</v>
      </c>
      <c r="F84" s="26">
        <v>0</v>
      </c>
      <c r="G84" s="26">
        <v>126.77</v>
      </c>
      <c r="H84" s="26">
        <f t="shared" si="4"/>
        <v>4529.7700000000004</v>
      </c>
      <c r="I84" s="26">
        <v>-1.01</v>
      </c>
      <c r="J84" s="26">
        <v>0</v>
      </c>
      <c r="K84" s="26">
        <v>235.98</v>
      </c>
      <c r="L84" s="26">
        <v>0</v>
      </c>
      <c r="M84" s="26">
        <f t="shared" si="5"/>
        <v>234.97</v>
      </c>
      <c r="N84" s="26">
        <f t="shared" si="6"/>
        <v>4294.8</v>
      </c>
      <c r="P84" s="26">
        <f t="shared" si="7"/>
        <v>109.21</v>
      </c>
    </row>
    <row r="85" spans="1:16" x14ac:dyDescent="0.2">
      <c r="A85" s="27" t="s">
        <v>212</v>
      </c>
      <c r="B85" s="26" t="s">
        <v>213</v>
      </c>
      <c r="C85" s="26">
        <v>2639.56</v>
      </c>
      <c r="D85" s="26">
        <v>788.44</v>
      </c>
      <c r="E85" s="26">
        <v>975</v>
      </c>
      <c r="F85" s="26">
        <v>0</v>
      </c>
      <c r="G85" s="26">
        <v>126.77</v>
      </c>
      <c r="H85" s="26">
        <f t="shared" si="4"/>
        <v>4529.7700000000004</v>
      </c>
      <c r="I85" s="26">
        <v>-1.01</v>
      </c>
      <c r="J85" s="26">
        <v>0</v>
      </c>
      <c r="K85" s="26">
        <v>235.98</v>
      </c>
      <c r="L85" s="26">
        <v>0</v>
      </c>
      <c r="M85" s="26">
        <f t="shared" si="5"/>
        <v>234.97</v>
      </c>
      <c r="N85" s="26">
        <f t="shared" si="6"/>
        <v>4294.8</v>
      </c>
      <c r="P85" s="26">
        <f t="shared" si="7"/>
        <v>109.21</v>
      </c>
    </row>
    <row r="86" spans="1:16" x14ac:dyDescent="0.2">
      <c r="A86" s="27" t="s">
        <v>214</v>
      </c>
      <c r="B86" s="26" t="s">
        <v>215</v>
      </c>
      <c r="C86" s="26">
        <v>2639.56</v>
      </c>
      <c r="D86" s="26">
        <v>788.44</v>
      </c>
      <c r="E86" s="26">
        <v>975</v>
      </c>
      <c r="F86" s="26">
        <v>0</v>
      </c>
      <c r="G86" s="26">
        <v>126.77</v>
      </c>
      <c r="H86" s="26">
        <f t="shared" si="4"/>
        <v>4529.7700000000004</v>
      </c>
      <c r="I86" s="26">
        <v>-1.01</v>
      </c>
      <c r="J86" s="26">
        <v>0</v>
      </c>
      <c r="K86" s="26">
        <v>235.98</v>
      </c>
      <c r="L86" s="26">
        <v>0</v>
      </c>
      <c r="M86" s="26">
        <f t="shared" si="5"/>
        <v>234.97</v>
      </c>
      <c r="N86" s="26">
        <f t="shared" si="6"/>
        <v>4294.8</v>
      </c>
      <c r="P86" s="26">
        <f t="shared" si="7"/>
        <v>109.21</v>
      </c>
    </row>
    <row r="87" spans="1:16" x14ac:dyDescent="0.2">
      <c r="A87" s="27" t="s">
        <v>216</v>
      </c>
      <c r="B87" s="26" t="s">
        <v>217</v>
      </c>
      <c r="C87" s="26">
        <v>2639.56</v>
      </c>
      <c r="D87" s="26">
        <v>788.44</v>
      </c>
      <c r="E87" s="26">
        <v>975</v>
      </c>
      <c r="F87" s="26">
        <v>0</v>
      </c>
      <c r="G87" s="26">
        <v>126.77</v>
      </c>
      <c r="H87" s="26">
        <f t="shared" si="4"/>
        <v>4529.7700000000004</v>
      </c>
      <c r="I87" s="26">
        <v>-1.01</v>
      </c>
      <c r="J87" s="26">
        <v>0</v>
      </c>
      <c r="K87" s="26">
        <v>235.98</v>
      </c>
      <c r="L87" s="26">
        <v>0</v>
      </c>
      <c r="M87" s="26">
        <f t="shared" si="5"/>
        <v>234.97</v>
      </c>
      <c r="N87" s="26">
        <f t="shared" si="6"/>
        <v>4294.8</v>
      </c>
      <c r="P87" s="26">
        <f t="shared" si="7"/>
        <v>109.21</v>
      </c>
    </row>
    <row r="88" spans="1:16" x14ac:dyDescent="0.2">
      <c r="A88" s="27" t="s">
        <v>218</v>
      </c>
      <c r="B88" s="26" t="s">
        <v>219</v>
      </c>
      <c r="C88" s="26">
        <v>2639.56</v>
      </c>
      <c r="D88" s="26">
        <v>788.44</v>
      </c>
      <c r="E88" s="26">
        <v>975</v>
      </c>
      <c r="F88" s="26">
        <v>0</v>
      </c>
      <c r="G88" s="26">
        <v>126.77</v>
      </c>
      <c r="H88" s="26">
        <f t="shared" si="4"/>
        <v>4529.7700000000004</v>
      </c>
      <c r="I88" s="26">
        <v>-1.01</v>
      </c>
      <c r="J88" s="26">
        <v>0</v>
      </c>
      <c r="K88" s="26">
        <v>235.98</v>
      </c>
      <c r="L88" s="26">
        <v>0</v>
      </c>
      <c r="M88" s="26">
        <f t="shared" si="5"/>
        <v>234.97</v>
      </c>
      <c r="N88" s="26">
        <f>+H88-M88</f>
        <v>4294.8</v>
      </c>
      <c r="P88" s="26">
        <f t="shared" si="7"/>
        <v>109.21</v>
      </c>
    </row>
    <row r="89" spans="1:16" x14ac:dyDescent="0.2">
      <c r="A89" s="27" t="s">
        <v>220</v>
      </c>
      <c r="B89" s="26" t="s">
        <v>221</v>
      </c>
      <c r="C89" s="26">
        <v>2639.56</v>
      </c>
      <c r="D89" s="26">
        <v>788.44</v>
      </c>
      <c r="E89" s="26">
        <v>975</v>
      </c>
      <c r="F89" s="26">
        <v>0</v>
      </c>
      <c r="G89" s="26">
        <v>126.77</v>
      </c>
      <c r="H89" s="26">
        <f>+C89+D89+E89+F89+G89</f>
        <v>4529.7700000000004</v>
      </c>
      <c r="I89" s="26">
        <v>-1.01</v>
      </c>
      <c r="J89" s="26">
        <v>0</v>
      </c>
      <c r="K89" s="26">
        <v>235.98</v>
      </c>
      <c r="L89" s="26">
        <v>0</v>
      </c>
      <c r="M89" s="26">
        <f>+I89+J89+K89+L89</f>
        <v>234.97</v>
      </c>
      <c r="N89" s="26">
        <f>+H89-M89</f>
        <v>4294.8</v>
      </c>
      <c r="P89" s="26">
        <f t="shared" si="7"/>
        <v>109.21</v>
      </c>
    </row>
    <row r="90" spans="1:16" x14ac:dyDescent="0.2">
      <c r="A90" s="27" t="s">
        <v>222</v>
      </c>
      <c r="B90" s="26" t="s">
        <v>223</v>
      </c>
      <c r="C90" s="26">
        <v>2639.56</v>
      </c>
      <c r="D90" s="26">
        <v>788.44</v>
      </c>
      <c r="E90" s="26">
        <v>975</v>
      </c>
      <c r="F90" s="26">
        <v>0</v>
      </c>
      <c r="G90" s="26">
        <v>126.77</v>
      </c>
      <c r="H90" s="26">
        <f t="shared" si="4"/>
        <v>4529.7700000000004</v>
      </c>
      <c r="I90" s="26">
        <v>-1.01</v>
      </c>
      <c r="J90" s="26">
        <v>0</v>
      </c>
      <c r="K90" s="26">
        <v>235.98</v>
      </c>
      <c r="L90" s="26">
        <v>0</v>
      </c>
      <c r="M90" s="26">
        <f t="shared" si="5"/>
        <v>234.97</v>
      </c>
      <c r="N90" s="26">
        <f t="shared" si="6"/>
        <v>4294.8</v>
      </c>
      <c r="P90" s="26">
        <f t="shared" si="7"/>
        <v>109.21</v>
      </c>
    </row>
    <row r="91" spans="1:16" x14ac:dyDescent="0.2">
      <c r="A91" s="27" t="s">
        <v>224</v>
      </c>
      <c r="B91" s="26" t="s">
        <v>225</v>
      </c>
      <c r="C91" s="26">
        <v>2639.56</v>
      </c>
      <c r="D91" s="26">
        <v>788.44</v>
      </c>
      <c r="E91" s="26">
        <v>975</v>
      </c>
      <c r="F91" s="26">
        <v>0</v>
      </c>
      <c r="G91" s="26">
        <v>126.77</v>
      </c>
      <c r="H91" s="26">
        <f t="shared" si="4"/>
        <v>4529.7700000000004</v>
      </c>
      <c r="I91" s="26">
        <v>-1.01</v>
      </c>
      <c r="J91" s="26">
        <v>0</v>
      </c>
      <c r="K91" s="26">
        <v>235.98</v>
      </c>
      <c r="L91" s="26">
        <v>0</v>
      </c>
      <c r="M91" s="26">
        <f t="shared" si="5"/>
        <v>234.97</v>
      </c>
      <c r="N91" s="26">
        <f t="shared" si="6"/>
        <v>4294.8</v>
      </c>
      <c r="P91" s="26">
        <f t="shared" si="7"/>
        <v>109.21</v>
      </c>
    </row>
    <row r="92" spans="1:16" x14ac:dyDescent="0.2">
      <c r="A92" s="27" t="s">
        <v>226</v>
      </c>
      <c r="B92" s="26" t="s">
        <v>227</v>
      </c>
      <c r="C92" s="26">
        <v>2639.56</v>
      </c>
      <c r="D92" s="26">
        <v>788.44</v>
      </c>
      <c r="E92" s="26">
        <v>975</v>
      </c>
      <c r="F92" s="26">
        <v>0</v>
      </c>
      <c r="G92" s="26">
        <v>126.77</v>
      </c>
      <c r="H92" s="26">
        <f t="shared" si="4"/>
        <v>4529.7700000000004</v>
      </c>
      <c r="I92" s="26">
        <v>-1.01</v>
      </c>
      <c r="J92" s="26">
        <v>0</v>
      </c>
      <c r="K92" s="26">
        <v>235.98</v>
      </c>
      <c r="L92" s="26">
        <v>0</v>
      </c>
      <c r="M92" s="26">
        <f t="shared" si="5"/>
        <v>234.97</v>
      </c>
      <c r="N92" s="26">
        <f t="shared" si="6"/>
        <v>4294.8</v>
      </c>
      <c r="P92" s="26">
        <f t="shared" si="7"/>
        <v>109.21</v>
      </c>
    </row>
    <row r="93" spans="1:16" x14ac:dyDescent="0.2">
      <c r="A93" s="27" t="s">
        <v>228</v>
      </c>
      <c r="B93" s="26" t="s">
        <v>229</v>
      </c>
      <c r="C93" s="26">
        <v>2639.56</v>
      </c>
      <c r="D93" s="26">
        <v>788.44</v>
      </c>
      <c r="E93" s="26">
        <v>975</v>
      </c>
      <c r="F93" s="26">
        <v>0</v>
      </c>
      <c r="G93" s="26">
        <v>126.77</v>
      </c>
      <c r="H93" s="26">
        <f t="shared" si="4"/>
        <v>4529.7700000000004</v>
      </c>
      <c r="I93" s="26">
        <v>-1.01</v>
      </c>
      <c r="J93" s="26">
        <v>0</v>
      </c>
      <c r="K93" s="26">
        <v>235.98</v>
      </c>
      <c r="L93" s="26">
        <v>0</v>
      </c>
      <c r="M93" s="26">
        <f t="shared" si="5"/>
        <v>234.97</v>
      </c>
      <c r="N93" s="26">
        <f t="shared" si="6"/>
        <v>4294.8</v>
      </c>
      <c r="P93" s="26">
        <f t="shared" si="7"/>
        <v>109.21</v>
      </c>
    </row>
    <row r="94" spans="1:16" x14ac:dyDescent="0.2">
      <c r="A94" s="27" t="s">
        <v>230</v>
      </c>
      <c r="B94" s="26" t="s">
        <v>231</v>
      </c>
      <c r="C94" s="26">
        <v>2639.56</v>
      </c>
      <c r="D94" s="26">
        <v>788.44</v>
      </c>
      <c r="E94" s="26">
        <v>975</v>
      </c>
      <c r="F94" s="26">
        <v>0</v>
      </c>
      <c r="G94" s="26">
        <v>126.77</v>
      </c>
      <c r="H94" s="26">
        <f t="shared" si="4"/>
        <v>4529.7700000000004</v>
      </c>
      <c r="I94" s="26">
        <v>-1.01</v>
      </c>
      <c r="J94" s="26">
        <v>0</v>
      </c>
      <c r="K94" s="26">
        <v>235.98</v>
      </c>
      <c r="L94" s="26">
        <v>0</v>
      </c>
      <c r="M94" s="26">
        <f t="shared" si="5"/>
        <v>234.97</v>
      </c>
      <c r="N94" s="26">
        <f t="shared" si="6"/>
        <v>4294.8</v>
      </c>
      <c r="P94" s="26">
        <f t="shared" si="7"/>
        <v>109.21</v>
      </c>
    </row>
    <row r="95" spans="1:16" x14ac:dyDescent="0.2">
      <c r="A95" s="27" t="s">
        <v>232</v>
      </c>
      <c r="B95" s="26" t="s">
        <v>233</v>
      </c>
      <c r="C95" s="26">
        <v>2639.56</v>
      </c>
      <c r="D95" s="26">
        <v>788.44</v>
      </c>
      <c r="E95" s="26">
        <v>975</v>
      </c>
      <c r="F95" s="26">
        <v>0</v>
      </c>
      <c r="G95" s="26">
        <v>126.77</v>
      </c>
      <c r="H95" s="26">
        <f t="shared" si="4"/>
        <v>4529.7700000000004</v>
      </c>
      <c r="I95" s="26">
        <v>-1.01</v>
      </c>
      <c r="J95" s="26">
        <v>0</v>
      </c>
      <c r="K95" s="26">
        <v>235.98</v>
      </c>
      <c r="L95" s="26">
        <v>0</v>
      </c>
      <c r="M95" s="26">
        <f t="shared" si="5"/>
        <v>234.97</v>
      </c>
      <c r="N95" s="26">
        <f t="shared" si="6"/>
        <v>4294.8</v>
      </c>
      <c r="P95" s="26">
        <f t="shared" si="7"/>
        <v>109.21</v>
      </c>
    </row>
    <row r="96" spans="1:16" x14ac:dyDescent="0.2">
      <c r="A96" s="27" t="s">
        <v>234</v>
      </c>
      <c r="B96" s="26" t="s">
        <v>235</v>
      </c>
      <c r="C96" s="26">
        <v>2639.56</v>
      </c>
      <c r="D96" s="26">
        <v>788.44</v>
      </c>
      <c r="E96" s="26">
        <v>975</v>
      </c>
      <c r="F96" s="26">
        <v>0</v>
      </c>
      <c r="G96" s="26">
        <v>126.77</v>
      </c>
      <c r="H96" s="26">
        <f t="shared" si="4"/>
        <v>4529.7700000000004</v>
      </c>
      <c r="I96" s="26">
        <v>-1.01</v>
      </c>
      <c r="J96" s="26">
        <v>0</v>
      </c>
      <c r="K96" s="26">
        <v>235.98</v>
      </c>
      <c r="L96" s="26">
        <v>0</v>
      </c>
      <c r="M96" s="26">
        <f t="shared" si="5"/>
        <v>234.97</v>
      </c>
      <c r="N96" s="26">
        <f t="shared" si="6"/>
        <v>4294.8</v>
      </c>
      <c r="P96" s="26">
        <f t="shared" si="7"/>
        <v>109.21</v>
      </c>
    </row>
    <row r="97" spans="1:16" x14ac:dyDescent="0.2">
      <c r="C97" s="18" t="s">
        <v>237</v>
      </c>
      <c r="D97" s="18" t="s">
        <v>237</v>
      </c>
      <c r="E97" s="18" t="s">
        <v>237</v>
      </c>
      <c r="F97" s="18" t="s">
        <v>237</v>
      </c>
      <c r="G97" s="18" t="s">
        <v>237</v>
      </c>
      <c r="H97" s="18" t="s">
        <v>237</v>
      </c>
      <c r="I97" s="18" t="s">
        <v>237</v>
      </c>
      <c r="J97" s="18" t="s">
        <v>237</v>
      </c>
      <c r="K97" s="18" t="s">
        <v>237</v>
      </c>
      <c r="L97" s="18" t="s">
        <v>237</v>
      </c>
      <c r="M97" s="18" t="s">
        <v>237</v>
      </c>
      <c r="N97" s="18" t="s">
        <v>237</v>
      </c>
      <c r="P97" s="18" t="s">
        <v>237</v>
      </c>
    </row>
    <row r="98" spans="1:16" s="30" customFormat="1" x14ac:dyDescent="0.2">
      <c r="A98" s="29" t="s">
        <v>236</v>
      </c>
      <c r="B98" s="28">
        <v>90</v>
      </c>
      <c r="C98" s="30">
        <f>SUM(C7:C97)</f>
        <v>237560.39999999985</v>
      </c>
      <c r="D98" s="30">
        <f t="shared" ref="D98:N98" si="8">SUM(D7:D97)</f>
        <v>70959.600000000093</v>
      </c>
      <c r="E98" s="30">
        <f t="shared" si="8"/>
        <v>87750</v>
      </c>
      <c r="F98" s="30">
        <f t="shared" si="8"/>
        <v>0</v>
      </c>
      <c r="G98" s="30">
        <f t="shared" si="8"/>
        <v>11409.300000000025</v>
      </c>
      <c r="H98" s="30">
        <f t="shared" si="8"/>
        <v>407679.3000000004</v>
      </c>
      <c r="I98" s="30">
        <f>SUM(I7:I97)</f>
        <v>-90.900000000000091</v>
      </c>
      <c r="J98" s="30">
        <f t="shared" si="8"/>
        <v>0</v>
      </c>
      <c r="K98" s="30">
        <f>SUM(K7:K97)</f>
        <v>21238.199999999968</v>
      </c>
      <c r="L98" s="30">
        <f t="shared" si="8"/>
        <v>0</v>
      </c>
      <c r="M98" s="30">
        <f t="shared" si="8"/>
        <v>21147.300000000003</v>
      </c>
      <c r="N98" s="30">
        <f t="shared" si="8"/>
        <v>386531.99999999936</v>
      </c>
      <c r="P98" s="30">
        <f t="shared" si="7"/>
        <v>9828.8999999999432</v>
      </c>
    </row>
    <row r="102" spans="1:16" x14ac:dyDescent="0.2">
      <c r="A102" s="5" t="s">
        <v>15</v>
      </c>
    </row>
    <row r="103" spans="1:16" x14ac:dyDescent="0.2">
      <c r="A103" s="27" t="s">
        <v>16</v>
      </c>
      <c r="B103" s="26" t="s">
        <v>17</v>
      </c>
      <c r="C103" s="26">
        <v>3393.39</v>
      </c>
      <c r="D103" s="26">
        <v>1013.61</v>
      </c>
      <c r="E103" s="26">
        <v>1300</v>
      </c>
      <c r="F103" s="26">
        <v>4.29</v>
      </c>
      <c r="G103" s="26">
        <v>0</v>
      </c>
      <c r="H103" s="26">
        <f t="shared" ref="H103:H122" si="9">+C103+D103+E103+F103+G103</f>
        <v>5711.29</v>
      </c>
      <c r="I103" s="26">
        <v>-1.0900000000000001</v>
      </c>
      <c r="J103" s="26">
        <v>342.49</v>
      </c>
      <c r="K103" s="26">
        <v>0</v>
      </c>
      <c r="L103" s="26">
        <v>4.29</v>
      </c>
      <c r="M103" s="26">
        <f>+I103+J103+K103+L103</f>
        <v>345.69000000000005</v>
      </c>
      <c r="N103" s="26">
        <f t="shared" ref="N103:N122" si="10">+H103-M103</f>
        <v>5365.6</v>
      </c>
      <c r="P103" s="26">
        <f t="shared" ref="P103:P122" si="11">+J103-G103</f>
        <v>342.49</v>
      </c>
    </row>
    <row r="104" spans="1:16" x14ac:dyDescent="0.2">
      <c r="A104" s="27" t="s">
        <v>18</v>
      </c>
      <c r="B104" s="26" t="s">
        <v>19</v>
      </c>
      <c r="C104" s="26">
        <v>3393.39</v>
      </c>
      <c r="D104" s="26">
        <v>1013.61</v>
      </c>
      <c r="E104" s="26">
        <v>1300</v>
      </c>
      <c r="F104" s="26">
        <v>4.29</v>
      </c>
      <c r="G104" s="26">
        <v>0</v>
      </c>
      <c r="H104" s="26">
        <f t="shared" si="9"/>
        <v>5711.29</v>
      </c>
      <c r="I104" s="26">
        <v>-1.0900000000000001</v>
      </c>
      <c r="J104" s="26">
        <v>342.49</v>
      </c>
      <c r="K104" s="26">
        <v>0</v>
      </c>
      <c r="L104" s="26">
        <v>4.29</v>
      </c>
      <c r="M104" s="26">
        <f t="shared" ref="M104:M122" si="12">+I104+J104+K104+L104</f>
        <v>345.69000000000005</v>
      </c>
      <c r="N104" s="26">
        <f t="shared" si="10"/>
        <v>5365.6</v>
      </c>
      <c r="P104" s="26">
        <f t="shared" si="11"/>
        <v>342.49</v>
      </c>
    </row>
    <row r="105" spans="1:16" x14ac:dyDescent="0.2">
      <c r="A105" s="27" t="s">
        <v>20</v>
      </c>
      <c r="B105" s="26" t="s">
        <v>21</v>
      </c>
      <c r="C105" s="26">
        <v>3393.39</v>
      </c>
      <c r="D105" s="26">
        <v>1013.61</v>
      </c>
      <c r="E105" s="26">
        <v>1300</v>
      </c>
      <c r="F105" s="26">
        <v>4.29</v>
      </c>
      <c r="G105" s="26">
        <v>0</v>
      </c>
      <c r="H105" s="26">
        <f t="shared" si="9"/>
        <v>5711.29</v>
      </c>
      <c r="I105" s="26">
        <v>-1.0900000000000001</v>
      </c>
      <c r="J105" s="26">
        <v>342.49</v>
      </c>
      <c r="K105" s="26">
        <v>0</v>
      </c>
      <c r="L105" s="26">
        <v>4.29</v>
      </c>
      <c r="M105" s="26">
        <f t="shared" si="12"/>
        <v>345.69000000000005</v>
      </c>
      <c r="N105" s="26">
        <f t="shared" si="10"/>
        <v>5365.6</v>
      </c>
      <c r="P105" s="26">
        <f t="shared" si="11"/>
        <v>342.49</v>
      </c>
    </row>
    <row r="106" spans="1:16" x14ac:dyDescent="0.2">
      <c r="A106" s="27" t="s">
        <v>22</v>
      </c>
      <c r="B106" s="26" t="s">
        <v>23</v>
      </c>
      <c r="C106" s="26">
        <v>3393.39</v>
      </c>
      <c r="D106" s="26">
        <v>1013.61</v>
      </c>
      <c r="E106" s="26">
        <v>1300</v>
      </c>
      <c r="F106" s="26">
        <v>4.29</v>
      </c>
      <c r="G106" s="26">
        <v>0</v>
      </c>
      <c r="H106" s="26">
        <f t="shared" si="9"/>
        <v>5711.29</v>
      </c>
      <c r="I106" s="26">
        <v>-1.0900000000000001</v>
      </c>
      <c r="J106" s="26">
        <v>342.49</v>
      </c>
      <c r="K106" s="26">
        <v>0</v>
      </c>
      <c r="L106" s="26">
        <v>4.29</v>
      </c>
      <c r="M106" s="26">
        <f t="shared" si="12"/>
        <v>345.69000000000005</v>
      </c>
      <c r="N106" s="26">
        <f t="shared" si="10"/>
        <v>5365.6</v>
      </c>
      <c r="P106" s="26">
        <f t="shared" si="11"/>
        <v>342.49</v>
      </c>
    </row>
    <row r="107" spans="1:16" x14ac:dyDescent="0.2">
      <c r="A107" s="27" t="s">
        <v>24</v>
      </c>
      <c r="B107" s="26" t="s">
        <v>25</v>
      </c>
      <c r="C107" s="26">
        <v>3393.39</v>
      </c>
      <c r="D107" s="26">
        <v>1013.61</v>
      </c>
      <c r="E107" s="26">
        <v>1300</v>
      </c>
      <c r="F107" s="26">
        <v>4.29</v>
      </c>
      <c r="G107" s="26">
        <v>0</v>
      </c>
      <c r="H107" s="26">
        <f t="shared" si="9"/>
        <v>5711.29</v>
      </c>
      <c r="I107" s="26">
        <v>-1.0900000000000001</v>
      </c>
      <c r="J107" s="26">
        <v>342.49</v>
      </c>
      <c r="K107" s="26">
        <v>0</v>
      </c>
      <c r="L107" s="26">
        <v>4.29</v>
      </c>
      <c r="M107" s="26">
        <f t="shared" si="12"/>
        <v>345.69000000000005</v>
      </c>
      <c r="N107" s="26">
        <f t="shared" si="10"/>
        <v>5365.6</v>
      </c>
      <c r="P107" s="26">
        <f t="shared" si="11"/>
        <v>342.49</v>
      </c>
    </row>
    <row r="108" spans="1:16" x14ac:dyDescent="0.2">
      <c r="A108" s="27" t="s">
        <v>26</v>
      </c>
      <c r="B108" s="26" t="s">
        <v>27</v>
      </c>
      <c r="C108" s="26">
        <v>3393.39</v>
      </c>
      <c r="D108" s="26">
        <v>1013.61</v>
      </c>
      <c r="E108" s="26">
        <v>1300</v>
      </c>
      <c r="F108" s="26">
        <v>4.29</v>
      </c>
      <c r="G108" s="26">
        <v>0</v>
      </c>
      <c r="H108" s="26">
        <f t="shared" si="9"/>
        <v>5711.29</v>
      </c>
      <c r="I108" s="26">
        <v>-1.0900000000000001</v>
      </c>
      <c r="J108" s="26">
        <v>342.49</v>
      </c>
      <c r="K108" s="26">
        <v>0</v>
      </c>
      <c r="L108" s="26">
        <v>4.29</v>
      </c>
      <c r="M108" s="26">
        <f t="shared" si="12"/>
        <v>345.69000000000005</v>
      </c>
      <c r="N108" s="26">
        <f t="shared" si="10"/>
        <v>5365.6</v>
      </c>
      <c r="P108" s="26">
        <f t="shared" si="11"/>
        <v>342.49</v>
      </c>
    </row>
    <row r="109" spans="1:16" x14ac:dyDescent="0.2">
      <c r="A109" s="27" t="s">
        <v>28</v>
      </c>
      <c r="B109" s="26" t="s">
        <v>29</v>
      </c>
      <c r="C109" s="26">
        <v>3393.39</v>
      </c>
      <c r="D109" s="26">
        <v>1013.61</v>
      </c>
      <c r="E109" s="26">
        <v>1300</v>
      </c>
      <c r="F109" s="26">
        <v>4.29</v>
      </c>
      <c r="G109" s="26">
        <v>0</v>
      </c>
      <c r="H109" s="26">
        <f t="shared" si="9"/>
        <v>5711.29</v>
      </c>
      <c r="I109" s="26">
        <v>-1.0900000000000001</v>
      </c>
      <c r="J109" s="26">
        <v>342.49</v>
      </c>
      <c r="K109" s="26">
        <v>0</v>
      </c>
      <c r="L109" s="26">
        <v>4.29</v>
      </c>
      <c r="M109" s="26">
        <f t="shared" si="12"/>
        <v>345.69000000000005</v>
      </c>
      <c r="N109" s="26">
        <f t="shared" si="10"/>
        <v>5365.6</v>
      </c>
      <c r="P109" s="26">
        <f t="shared" si="11"/>
        <v>342.49</v>
      </c>
    </row>
    <row r="110" spans="1:16" x14ac:dyDescent="0.2">
      <c r="A110" s="27" t="s">
        <v>30</v>
      </c>
      <c r="B110" s="26" t="s">
        <v>31</v>
      </c>
      <c r="C110" s="26">
        <v>3393.39</v>
      </c>
      <c r="D110" s="26">
        <v>1013.61</v>
      </c>
      <c r="E110" s="26">
        <v>1300</v>
      </c>
      <c r="F110" s="26">
        <v>4.29</v>
      </c>
      <c r="G110" s="26">
        <v>0</v>
      </c>
      <c r="H110" s="26">
        <f t="shared" si="9"/>
        <v>5711.29</v>
      </c>
      <c r="I110" s="26">
        <v>-1.0900000000000001</v>
      </c>
      <c r="J110" s="26">
        <v>342.49</v>
      </c>
      <c r="K110" s="26">
        <v>0</v>
      </c>
      <c r="L110" s="26">
        <v>4.29</v>
      </c>
      <c r="M110" s="26">
        <f t="shared" si="12"/>
        <v>345.69000000000005</v>
      </c>
      <c r="N110" s="26">
        <f t="shared" si="10"/>
        <v>5365.6</v>
      </c>
      <c r="P110" s="26">
        <f t="shared" si="11"/>
        <v>342.49</v>
      </c>
    </row>
    <row r="111" spans="1:16" x14ac:dyDescent="0.2">
      <c r="A111" s="27" t="s">
        <v>32</v>
      </c>
      <c r="B111" s="26" t="s">
        <v>33</v>
      </c>
      <c r="C111" s="26">
        <v>3393.39</v>
      </c>
      <c r="D111" s="26">
        <v>1013.61</v>
      </c>
      <c r="E111" s="26">
        <v>1300</v>
      </c>
      <c r="F111" s="26">
        <v>4.29</v>
      </c>
      <c r="G111" s="26">
        <v>0</v>
      </c>
      <c r="H111" s="26">
        <f t="shared" si="9"/>
        <v>5711.29</v>
      </c>
      <c r="I111" s="26">
        <v>-1.0900000000000001</v>
      </c>
      <c r="J111" s="26">
        <v>342.49</v>
      </c>
      <c r="K111" s="26">
        <v>0</v>
      </c>
      <c r="L111" s="26">
        <v>4.29</v>
      </c>
      <c r="M111" s="26">
        <f t="shared" si="12"/>
        <v>345.69000000000005</v>
      </c>
      <c r="N111" s="26">
        <f t="shared" si="10"/>
        <v>5365.6</v>
      </c>
      <c r="P111" s="26">
        <f t="shared" si="11"/>
        <v>342.49</v>
      </c>
    </row>
    <row r="112" spans="1:16" x14ac:dyDescent="0.2">
      <c r="A112" s="27" t="s">
        <v>34</v>
      </c>
      <c r="B112" s="26" t="s">
        <v>35</v>
      </c>
      <c r="C112" s="26">
        <v>3393.39</v>
      </c>
      <c r="D112" s="26">
        <v>1013.61</v>
      </c>
      <c r="E112" s="26">
        <v>1300</v>
      </c>
      <c r="F112" s="26">
        <v>4.29</v>
      </c>
      <c r="G112" s="26">
        <v>0</v>
      </c>
      <c r="H112" s="26">
        <f t="shared" si="9"/>
        <v>5711.29</v>
      </c>
      <c r="I112" s="26">
        <v>-1.0900000000000001</v>
      </c>
      <c r="J112" s="26">
        <v>342.49</v>
      </c>
      <c r="K112" s="26">
        <v>0</v>
      </c>
      <c r="L112" s="26">
        <v>4.29</v>
      </c>
      <c r="M112" s="26">
        <f t="shared" si="12"/>
        <v>345.69000000000005</v>
      </c>
      <c r="N112" s="26">
        <f t="shared" si="10"/>
        <v>5365.6</v>
      </c>
      <c r="P112" s="26">
        <f t="shared" si="11"/>
        <v>342.49</v>
      </c>
    </row>
    <row r="113" spans="1:16" x14ac:dyDescent="0.2">
      <c r="A113" s="27" t="s">
        <v>36</v>
      </c>
      <c r="B113" s="26" t="s">
        <v>37</v>
      </c>
      <c r="C113" s="26">
        <v>3393.39</v>
      </c>
      <c r="D113" s="26">
        <v>1013.61</v>
      </c>
      <c r="E113" s="26">
        <v>1300</v>
      </c>
      <c r="F113" s="26">
        <v>4.29</v>
      </c>
      <c r="G113" s="26">
        <v>0</v>
      </c>
      <c r="H113" s="26">
        <f t="shared" si="9"/>
        <v>5711.29</v>
      </c>
      <c r="I113" s="26">
        <v>-1.0900000000000001</v>
      </c>
      <c r="J113" s="26">
        <v>342.49</v>
      </c>
      <c r="K113" s="26">
        <v>0</v>
      </c>
      <c r="L113" s="26">
        <v>4.29</v>
      </c>
      <c r="M113" s="26">
        <f t="shared" si="12"/>
        <v>345.69000000000005</v>
      </c>
      <c r="N113" s="26">
        <f t="shared" si="10"/>
        <v>5365.6</v>
      </c>
      <c r="P113" s="26">
        <f t="shared" si="11"/>
        <v>342.49</v>
      </c>
    </row>
    <row r="114" spans="1:16" x14ac:dyDescent="0.2">
      <c r="A114" s="27" t="s">
        <v>38</v>
      </c>
      <c r="B114" s="26" t="s">
        <v>39</v>
      </c>
      <c r="C114" s="26">
        <v>3393.56</v>
      </c>
      <c r="D114" s="26">
        <v>1013.61</v>
      </c>
      <c r="E114" s="26">
        <v>1300</v>
      </c>
      <c r="F114" s="26">
        <v>4.29</v>
      </c>
      <c r="G114" s="26">
        <v>0</v>
      </c>
      <c r="H114" s="26">
        <f t="shared" si="9"/>
        <v>5711.46</v>
      </c>
      <c r="I114" s="26">
        <v>-0.92</v>
      </c>
      <c r="J114" s="26">
        <v>342.49</v>
      </c>
      <c r="K114" s="26">
        <v>0</v>
      </c>
      <c r="L114" s="26">
        <v>4.29</v>
      </c>
      <c r="M114" s="26">
        <f t="shared" si="12"/>
        <v>345.86</v>
      </c>
      <c r="N114" s="26">
        <f t="shared" si="10"/>
        <v>5365.6</v>
      </c>
      <c r="P114" s="26">
        <f t="shared" si="11"/>
        <v>342.49</v>
      </c>
    </row>
    <row r="115" spans="1:16" x14ac:dyDescent="0.2">
      <c r="A115" s="27" t="s">
        <v>40</v>
      </c>
      <c r="B115" s="26" t="s">
        <v>41</v>
      </c>
      <c r="C115" s="26">
        <v>3393.56</v>
      </c>
      <c r="D115" s="26">
        <v>1013.61</v>
      </c>
      <c r="E115" s="26">
        <v>1300</v>
      </c>
      <c r="F115" s="26">
        <v>4.29</v>
      </c>
      <c r="G115" s="26">
        <v>0</v>
      </c>
      <c r="H115" s="26">
        <f t="shared" si="9"/>
        <v>5711.46</v>
      </c>
      <c r="I115" s="26">
        <v>-0.92</v>
      </c>
      <c r="J115" s="26">
        <v>342.49</v>
      </c>
      <c r="K115" s="26">
        <v>0</v>
      </c>
      <c r="L115" s="26">
        <v>4.29</v>
      </c>
      <c r="M115" s="26">
        <f t="shared" si="12"/>
        <v>345.86</v>
      </c>
      <c r="N115" s="26">
        <f t="shared" si="10"/>
        <v>5365.6</v>
      </c>
      <c r="P115" s="26">
        <f t="shared" si="11"/>
        <v>342.49</v>
      </c>
    </row>
    <row r="116" spans="1:16" x14ac:dyDescent="0.2">
      <c r="A116" s="27" t="s">
        <v>42</v>
      </c>
      <c r="B116" s="26" t="s">
        <v>43</v>
      </c>
      <c r="C116" s="26">
        <v>3393.56</v>
      </c>
      <c r="D116" s="26">
        <v>1013.61</v>
      </c>
      <c r="E116" s="26">
        <v>1300</v>
      </c>
      <c r="F116" s="26">
        <v>4.29</v>
      </c>
      <c r="G116" s="26">
        <v>0</v>
      </c>
      <c r="H116" s="26">
        <f t="shared" si="9"/>
        <v>5711.46</v>
      </c>
      <c r="I116" s="26">
        <v>-0.92</v>
      </c>
      <c r="J116" s="26">
        <v>342.49</v>
      </c>
      <c r="K116" s="26">
        <v>0</v>
      </c>
      <c r="L116" s="26">
        <v>4.29</v>
      </c>
      <c r="M116" s="26">
        <f t="shared" si="12"/>
        <v>345.86</v>
      </c>
      <c r="N116" s="26">
        <f t="shared" si="10"/>
        <v>5365.6</v>
      </c>
      <c r="P116" s="26">
        <f t="shared" si="11"/>
        <v>342.49</v>
      </c>
    </row>
    <row r="117" spans="1:16" x14ac:dyDescent="0.2">
      <c r="A117" s="27" t="s">
        <v>44</v>
      </c>
      <c r="B117" s="26" t="s">
        <v>45</v>
      </c>
      <c r="C117" s="26">
        <v>3393.56</v>
      </c>
      <c r="D117" s="26">
        <v>1013.61</v>
      </c>
      <c r="E117" s="26">
        <v>1300</v>
      </c>
      <c r="F117" s="26">
        <v>4.29</v>
      </c>
      <c r="G117" s="26">
        <v>0</v>
      </c>
      <c r="H117" s="26">
        <f t="shared" si="9"/>
        <v>5711.46</v>
      </c>
      <c r="I117" s="26">
        <v>-0.92</v>
      </c>
      <c r="J117" s="26">
        <v>342.49</v>
      </c>
      <c r="K117" s="26">
        <v>0</v>
      </c>
      <c r="L117" s="26">
        <v>4.29</v>
      </c>
      <c r="M117" s="26">
        <f t="shared" si="12"/>
        <v>345.86</v>
      </c>
      <c r="N117" s="26">
        <f t="shared" si="10"/>
        <v>5365.6</v>
      </c>
      <c r="P117" s="26">
        <f t="shared" si="11"/>
        <v>342.49</v>
      </c>
    </row>
    <row r="118" spans="1:16" x14ac:dyDescent="0.2">
      <c r="A118" s="27" t="s">
        <v>46</v>
      </c>
      <c r="B118" s="26" t="s">
        <v>47</v>
      </c>
      <c r="C118" s="26">
        <v>3393.56</v>
      </c>
      <c r="D118" s="26">
        <v>1013.61</v>
      </c>
      <c r="E118" s="26">
        <v>1300</v>
      </c>
      <c r="F118" s="26">
        <v>4.29</v>
      </c>
      <c r="G118" s="26">
        <v>0</v>
      </c>
      <c r="H118" s="26">
        <f t="shared" si="9"/>
        <v>5711.46</v>
      </c>
      <c r="I118" s="26">
        <v>-0.92</v>
      </c>
      <c r="J118" s="26">
        <v>342.49</v>
      </c>
      <c r="K118" s="26">
        <v>0</v>
      </c>
      <c r="L118" s="26">
        <v>4.29</v>
      </c>
      <c r="M118" s="26">
        <f t="shared" si="12"/>
        <v>345.86</v>
      </c>
      <c r="N118" s="26">
        <f t="shared" si="10"/>
        <v>5365.6</v>
      </c>
      <c r="P118" s="26">
        <f t="shared" si="11"/>
        <v>342.49</v>
      </c>
    </row>
    <row r="119" spans="1:16" x14ac:dyDescent="0.2">
      <c r="A119" s="27" t="s">
        <v>48</v>
      </c>
      <c r="B119" s="26" t="s">
        <v>49</v>
      </c>
      <c r="C119" s="26">
        <v>3393.56</v>
      </c>
      <c r="D119" s="26">
        <v>1013.61</v>
      </c>
      <c r="E119" s="26">
        <v>1300</v>
      </c>
      <c r="F119" s="26">
        <v>4.29</v>
      </c>
      <c r="G119" s="26">
        <v>0</v>
      </c>
      <c r="H119" s="26">
        <f t="shared" si="9"/>
        <v>5711.46</v>
      </c>
      <c r="I119" s="26">
        <v>-0.92</v>
      </c>
      <c r="J119" s="26">
        <v>342.49</v>
      </c>
      <c r="K119" s="26">
        <v>0</v>
      </c>
      <c r="L119" s="26">
        <v>4.29</v>
      </c>
      <c r="M119" s="26">
        <f t="shared" si="12"/>
        <v>345.86</v>
      </c>
      <c r="N119" s="26">
        <f t="shared" si="10"/>
        <v>5365.6</v>
      </c>
      <c r="P119" s="26">
        <f t="shared" si="11"/>
        <v>342.49</v>
      </c>
    </row>
    <row r="120" spans="1:16" x14ac:dyDescent="0.2">
      <c r="A120" s="27" t="s">
        <v>50</v>
      </c>
      <c r="B120" s="26" t="s">
        <v>51</v>
      </c>
      <c r="C120" s="26">
        <v>3393.56</v>
      </c>
      <c r="D120" s="26">
        <v>1013.61</v>
      </c>
      <c r="E120" s="26">
        <v>1300</v>
      </c>
      <c r="F120" s="26">
        <v>4.29</v>
      </c>
      <c r="G120" s="26">
        <v>0</v>
      </c>
      <c r="H120" s="26">
        <f t="shared" si="9"/>
        <v>5711.46</v>
      </c>
      <c r="I120" s="26">
        <v>-0.92</v>
      </c>
      <c r="J120" s="26">
        <v>342.49</v>
      </c>
      <c r="K120" s="26">
        <v>0</v>
      </c>
      <c r="L120" s="26">
        <v>4.29</v>
      </c>
      <c r="M120" s="26">
        <f t="shared" si="12"/>
        <v>345.86</v>
      </c>
      <c r="N120" s="26">
        <f t="shared" si="10"/>
        <v>5365.6</v>
      </c>
      <c r="P120" s="26">
        <f t="shared" si="11"/>
        <v>342.49</v>
      </c>
    </row>
    <row r="121" spans="1:16" x14ac:dyDescent="0.2">
      <c r="A121" s="27" t="s">
        <v>52</v>
      </c>
      <c r="B121" s="26" t="s">
        <v>53</v>
      </c>
      <c r="C121" s="26">
        <v>3393.56</v>
      </c>
      <c r="D121" s="26">
        <v>1013.61</v>
      </c>
      <c r="E121" s="26">
        <v>1300</v>
      </c>
      <c r="F121" s="26">
        <v>4.29</v>
      </c>
      <c r="G121" s="26">
        <v>0</v>
      </c>
      <c r="H121" s="26">
        <f t="shared" si="9"/>
        <v>5711.46</v>
      </c>
      <c r="I121" s="26">
        <v>-0.92</v>
      </c>
      <c r="J121" s="26">
        <v>342.49</v>
      </c>
      <c r="K121" s="26">
        <v>0</v>
      </c>
      <c r="L121" s="26">
        <v>4.29</v>
      </c>
      <c r="M121" s="26">
        <f t="shared" si="12"/>
        <v>345.86</v>
      </c>
      <c r="N121" s="26">
        <f t="shared" si="10"/>
        <v>5365.6</v>
      </c>
      <c r="P121" s="26">
        <f t="shared" si="11"/>
        <v>342.49</v>
      </c>
    </row>
    <row r="122" spans="1:16" x14ac:dyDescent="0.2">
      <c r="A122" s="27" t="s">
        <v>54</v>
      </c>
      <c r="B122" s="26" t="s">
        <v>55</v>
      </c>
      <c r="C122" s="26">
        <v>3393.56</v>
      </c>
      <c r="D122" s="26">
        <v>1013.61</v>
      </c>
      <c r="E122" s="26">
        <v>1300</v>
      </c>
      <c r="F122" s="26">
        <v>4.29</v>
      </c>
      <c r="G122" s="26">
        <v>0</v>
      </c>
      <c r="H122" s="26">
        <f t="shared" si="9"/>
        <v>5711.46</v>
      </c>
      <c r="I122" s="26">
        <v>-0.92</v>
      </c>
      <c r="J122" s="26">
        <v>342.49</v>
      </c>
      <c r="K122" s="26">
        <v>0</v>
      </c>
      <c r="L122" s="26">
        <v>4.29</v>
      </c>
      <c r="M122" s="26">
        <f t="shared" si="12"/>
        <v>345.86</v>
      </c>
      <c r="N122" s="26">
        <f t="shared" si="10"/>
        <v>5365.6</v>
      </c>
      <c r="P122" s="26">
        <f t="shared" si="11"/>
        <v>342.49</v>
      </c>
    </row>
    <row r="123" spans="1:16" x14ac:dyDescent="0.2"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</row>
    <row r="124" spans="1:16" x14ac:dyDescent="0.2">
      <c r="A124" s="26"/>
      <c r="B124" s="18"/>
      <c r="C124" s="18" t="s">
        <v>237</v>
      </c>
      <c r="D124" s="18" t="s">
        <v>237</v>
      </c>
      <c r="E124" s="18" t="s">
        <v>237</v>
      </c>
      <c r="F124" s="18" t="s">
        <v>237</v>
      </c>
      <c r="G124" s="18" t="s">
        <v>237</v>
      </c>
      <c r="H124" s="18" t="s">
        <v>237</v>
      </c>
      <c r="I124" s="18" t="s">
        <v>237</v>
      </c>
      <c r="J124" s="18" t="s">
        <v>237</v>
      </c>
      <c r="K124" s="18" t="s">
        <v>237</v>
      </c>
      <c r="L124" s="18" t="s">
        <v>237</v>
      </c>
      <c r="M124" s="18" t="s">
        <v>237</v>
      </c>
      <c r="N124" s="18" t="s">
        <v>237</v>
      </c>
      <c r="P124" s="18" t="s">
        <v>237</v>
      </c>
    </row>
    <row r="125" spans="1:16" s="12" customFormat="1" x14ac:dyDescent="0.2">
      <c r="A125" s="29" t="s">
        <v>236</v>
      </c>
      <c r="B125" s="28">
        <v>20</v>
      </c>
      <c r="C125" s="30">
        <f>SUM(C103:C124)</f>
        <v>67869.329999999987</v>
      </c>
      <c r="D125" s="30">
        <f t="shared" ref="D125:N125" si="13">SUM(D103:D124)</f>
        <v>20272.200000000004</v>
      </c>
      <c r="E125" s="30">
        <f t="shared" si="13"/>
        <v>26000</v>
      </c>
      <c r="F125" s="30">
        <f t="shared" si="13"/>
        <v>85.800000000000026</v>
      </c>
      <c r="G125" s="30">
        <f t="shared" si="13"/>
        <v>0</v>
      </c>
      <c r="H125" s="30">
        <f t="shared" si="13"/>
        <v>114227.33000000006</v>
      </c>
      <c r="I125" s="30">
        <f>SUM(I103:I124)</f>
        <v>-20.270000000000007</v>
      </c>
      <c r="J125" s="30">
        <f>SUM(J103:J124)</f>
        <v>6849.7999999999975</v>
      </c>
      <c r="K125" s="30">
        <f t="shared" si="13"/>
        <v>0</v>
      </c>
      <c r="L125" s="30">
        <f t="shared" si="13"/>
        <v>85.800000000000026</v>
      </c>
      <c r="M125" s="30">
        <f>SUM(M103:M124)</f>
        <v>6915.3299999999981</v>
      </c>
      <c r="N125" s="30">
        <f t="shared" si="13"/>
        <v>107312.00000000003</v>
      </c>
      <c r="P125" s="12">
        <f t="shared" si="7"/>
        <v>0</v>
      </c>
    </row>
    <row r="127" spans="1:16" s="18" customFormat="1" x14ac:dyDescent="0.2">
      <c r="A127" s="6"/>
      <c r="C127" s="18" t="s">
        <v>238</v>
      </c>
      <c r="D127" s="18" t="s">
        <v>238</v>
      </c>
      <c r="E127" s="18" t="s">
        <v>238</v>
      </c>
      <c r="F127" s="18" t="s">
        <v>238</v>
      </c>
      <c r="G127" s="18" t="s">
        <v>238</v>
      </c>
      <c r="H127" s="18" t="s">
        <v>238</v>
      </c>
      <c r="I127" s="18" t="s">
        <v>238</v>
      </c>
      <c r="J127" s="18" t="s">
        <v>238</v>
      </c>
      <c r="K127" s="18" t="s">
        <v>238</v>
      </c>
      <c r="L127" s="18" t="s">
        <v>238</v>
      </c>
      <c r="M127" s="18" t="s">
        <v>238</v>
      </c>
      <c r="N127" s="18" t="s">
        <v>238</v>
      </c>
      <c r="P127" s="18" t="s">
        <v>238</v>
      </c>
    </row>
    <row r="128" spans="1:16" s="30" customFormat="1" x14ac:dyDescent="0.2">
      <c r="A128" s="29" t="s">
        <v>239</v>
      </c>
      <c r="B128" s="28">
        <f t="shared" ref="B128:N128" si="14">+B98+B125</f>
        <v>110</v>
      </c>
      <c r="C128" s="30">
        <f t="shared" si="14"/>
        <v>305429.72999999986</v>
      </c>
      <c r="D128" s="30">
        <f t="shared" si="14"/>
        <v>91231.800000000105</v>
      </c>
      <c r="E128" s="30">
        <f t="shared" si="14"/>
        <v>113750</v>
      </c>
      <c r="F128" s="30">
        <f t="shared" si="14"/>
        <v>85.800000000000026</v>
      </c>
      <c r="G128" s="30">
        <f t="shared" si="14"/>
        <v>11409.300000000025</v>
      </c>
      <c r="H128" s="30">
        <f t="shared" si="14"/>
        <v>521906.63000000047</v>
      </c>
      <c r="I128" s="30">
        <f t="shared" si="14"/>
        <v>-111.1700000000001</v>
      </c>
      <c r="J128" s="30">
        <f t="shared" si="14"/>
        <v>6849.7999999999975</v>
      </c>
      <c r="K128" s="30">
        <f t="shared" si="14"/>
        <v>21238.199999999968</v>
      </c>
      <c r="L128" s="30">
        <f t="shared" si="14"/>
        <v>85.800000000000026</v>
      </c>
      <c r="M128" s="30">
        <f t="shared" si="14"/>
        <v>28062.63</v>
      </c>
      <c r="N128" s="30">
        <f t="shared" si="14"/>
        <v>493843.99999999942</v>
      </c>
      <c r="P128" s="30">
        <f t="shared" si="7"/>
        <v>9828.8999999999432</v>
      </c>
    </row>
    <row r="129" spans="1:16" s="30" customFormat="1" x14ac:dyDescent="0.2">
      <c r="A129" s="29"/>
      <c r="B129" s="28"/>
    </row>
    <row r="130" spans="1:16" s="30" customFormat="1" x14ac:dyDescent="0.2">
      <c r="A130" s="29"/>
      <c r="B130" s="28"/>
    </row>
    <row r="131" spans="1:16" s="30" customFormat="1" ht="15" x14ac:dyDescent="0.25">
      <c r="A131" s="29"/>
      <c r="B131" s="26"/>
      <c r="E131" s="46" t="s">
        <v>245</v>
      </c>
      <c r="F131" s="46"/>
      <c r="G131" s="46"/>
      <c r="H131" s="46"/>
      <c r="I131" s="46"/>
      <c r="J131" s="25"/>
      <c r="K131" s="25"/>
    </row>
    <row r="132" spans="1:16" s="30" customFormat="1" x14ac:dyDescent="0.2">
      <c r="A132" s="29"/>
      <c r="B132" s="26"/>
    </row>
    <row r="133" spans="1:16" x14ac:dyDescent="0.2">
      <c r="A133" s="29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</row>
    <row r="134" spans="1:16" x14ac:dyDescent="0.2">
      <c r="A134" s="29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</row>
    <row r="135" spans="1:16" ht="15.75" x14ac:dyDescent="0.3">
      <c r="A135" s="31"/>
      <c r="B135" s="32"/>
      <c r="C135" s="33"/>
      <c r="D135" s="34"/>
      <c r="E135" s="30"/>
      <c r="F135" s="30"/>
      <c r="G135" s="30"/>
      <c r="H135" s="30"/>
      <c r="I135" s="30"/>
      <c r="J135" s="35"/>
      <c r="K135" s="35"/>
      <c r="L135" s="36"/>
      <c r="M135" s="37"/>
      <c r="N135" s="38"/>
    </row>
    <row r="136" spans="1:16" ht="13.5" x14ac:dyDescent="0.3">
      <c r="A136" s="47" t="s">
        <v>246</v>
      </c>
      <c r="B136" s="47"/>
      <c r="C136" s="47"/>
      <c r="D136" s="47"/>
      <c r="E136" s="30"/>
      <c r="F136" s="30"/>
      <c r="G136" s="30"/>
      <c r="H136" s="30"/>
      <c r="I136" s="30"/>
      <c r="J136" s="44" t="s">
        <v>247</v>
      </c>
      <c r="K136" s="44"/>
      <c r="L136" s="44"/>
      <c r="M136" s="44"/>
      <c r="N136" s="44"/>
    </row>
    <row r="137" spans="1:16" ht="13.5" x14ac:dyDescent="0.3">
      <c r="A137" s="43" t="s">
        <v>248</v>
      </c>
      <c r="B137" s="43"/>
      <c r="C137" s="43"/>
      <c r="D137" s="43"/>
      <c r="E137" s="30"/>
      <c r="F137" s="30"/>
      <c r="G137" s="30"/>
      <c r="H137" s="30"/>
      <c r="I137" s="30"/>
      <c r="J137" s="45" t="s">
        <v>249</v>
      </c>
      <c r="K137" s="45"/>
      <c r="L137" s="45"/>
      <c r="M137" s="45"/>
      <c r="N137" s="45"/>
    </row>
    <row r="140" spans="1:16" ht="15" x14ac:dyDescent="0.25">
      <c r="C140" s="23">
        <v>305428.20000000013</v>
      </c>
      <c r="D140" s="23">
        <v>91231.8</v>
      </c>
      <c r="E140" s="23">
        <v>113750</v>
      </c>
      <c r="F140" s="23">
        <v>85.82</v>
      </c>
      <c r="G140" s="23">
        <v>11409.3</v>
      </c>
      <c r="H140" s="23">
        <v>521905.12</v>
      </c>
      <c r="I140" s="23">
        <f>+I128</f>
        <v>-111.1700000000001</v>
      </c>
      <c r="J140" s="23">
        <v>6849.86</v>
      </c>
      <c r="K140" s="23">
        <v>21238</v>
      </c>
      <c r="L140" s="23">
        <v>85.82</v>
      </c>
      <c r="M140" s="23">
        <v>28173.68</v>
      </c>
      <c r="N140" s="23">
        <v>493731.44</v>
      </c>
      <c r="P140" s="23">
        <v>9828.7027199999939</v>
      </c>
    </row>
    <row r="141" spans="1:16" x14ac:dyDescent="0.2">
      <c r="C141" s="26">
        <f t="shared" ref="C141:L141" si="15">+C140-C128</f>
        <v>-1.5299999997369014</v>
      </c>
      <c r="D141" s="26">
        <f t="shared" si="15"/>
        <v>0</v>
      </c>
      <c r="E141" s="26">
        <f t="shared" si="15"/>
        <v>0</v>
      </c>
      <c r="F141" s="26">
        <f t="shared" si="15"/>
        <v>1.9999999999967599E-2</v>
      </c>
      <c r="G141" s="26">
        <f t="shared" si="15"/>
        <v>-2.5465851649641991E-11</v>
      </c>
      <c r="H141" s="26">
        <f t="shared" si="15"/>
        <v>-1.5100000004749745</v>
      </c>
      <c r="I141" s="26">
        <f t="shared" si="15"/>
        <v>0</v>
      </c>
      <c r="J141" s="26">
        <f t="shared" si="15"/>
        <v>6.0000000002219167E-2</v>
      </c>
      <c r="K141" s="26">
        <f t="shared" si="15"/>
        <v>-0.19999999996798579</v>
      </c>
      <c r="L141" s="26">
        <f t="shared" si="15"/>
        <v>1.9999999999967599E-2</v>
      </c>
      <c r="M141" s="26">
        <f>+M140-M128</f>
        <v>111.04999999999927</v>
      </c>
      <c r="N141" s="26">
        <f>+N140-N128</f>
        <v>-112.5599999994156</v>
      </c>
      <c r="P141" s="26">
        <f>+P140-P128</f>
        <v>-0.19727999994938727</v>
      </c>
    </row>
    <row r="142" spans="1:16" x14ac:dyDescent="0.2">
      <c r="P142" s="26">
        <f>+C141+D141+E141+F141+G141+H141+I141+J141+K141+L141+M141+N141+P141</f>
        <v>-4.8472799995688831</v>
      </c>
    </row>
  </sheetData>
  <autoFilter ref="A5:Q128"/>
  <mergeCells count="9">
    <mergeCell ref="A137:D137"/>
    <mergeCell ref="J137:N137"/>
    <mergeCell ref="I1:P1"/>
    <mergeCell ref="A2:P2"/>
    <mergeCell ref="A3:P3"/>
    <mergeCell ref="A4:P4"/>
    <mergeCell ref="E131:I131"/>
    <mergeCell ref="A136:D136"/>
    <mergeCell ref="J136:N136"/>
  </mergeCells>
  <conditionalFormatting sqref="A1:B4 G1:H4 B124:H124 L142 I142:J142 I143:L1048576 M142:XFD1048576 I1:L6 A5:H123 I97:L102 I7:I96 K7:L96 M1:XFD140 L103:L122 I103:J122 I123:L137 I139:L139 I138 K138:L138 C140:L140 B142:H1048576 A125:H132 C133:H139 B133:B140 B141:XFD141 A133:A1048576">
    <cfRule type="cellIs" dxfId="0" priority="1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5" scale="75" orientation="landscape" r:id="rId1"/>
  <headerFooter>
    <oddFooter>&amp;C&amp;P de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1peso molina</vt:lpstr>
      <vt:lpstr>'1peso molina'!Títulos_a_imprimir</vt:lpstr>
      <vt:lpstr>Hoja1!Títulos_a_imprimir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Sofía Karina Argüello Michel</dc:creator>
  <cp:lastModifiedBy>Sofía Karina Argüello Michel</cp:lastModifiedBy>
  <cp:lastPrinted>2021-05-16T21:50:44Z</cp:lastPrinted>
  <dcterms:created xsi:type="dcterms:W3CDTF">2021-05-15T01:32:03Z</dcterms:created>
  <dcterms:modified xsi:type="dcterms:W3CDTF">2021-05-30T13:01:21Z</dcterms:modified>
</cp:coreProperties>
</file>