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TODOS" sheetId="1" r:id="rId1"/>
    <sheet name="FINIQUITO" sheetId="2" r:id="rId2"/>
  </sheets>
  <definedNames>
    <definedName name="_xlnm._FilterDatabase" localSheetId="0" hidden="1">TODOS!$A$6:$L$246</definedName>
    <definedName name="_xlnm.Print_Titles" localSheetId="0">TODOS!$2:$6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4" i="1" l="1"/>
  <c r="J243" i="1"/>
  <c r="J242" i="1"/>
  <c r="J241" i="1"/>
  <c r="J240" i="1"/>
  <c r="J239" i="1"/>
  <c r="J238" i="1"/>
  <c r="J237" i="1"/>
  <c r="J232" i="1"/>
  <c r="J231" i="1"/>
  <c r="J230" i="1"/>
  <c r="J229" i="1"/>
  <c r="J228" i="1"/>
  <c r="J227" i="1"/>
  <c r="J226" i="1"/>
  <c r="J225" i="1"/>
  <c r="J220" i="1"/>
  <c r="J219" i="1"/>
  <c r="J218" i="1"/>
  <c r="J217" i="1"/>
  <c r="J216" i="1"/>
  <c r="J215" i="1"/>
  <c r="J214" i="1"/>
  <c r="J213" i="1"/>
  <c r="J208" i="1"/>
  <c r="J207" i="1"/>
  <c r="J206" i="1"/>
  <c r="J205" i="1"/>
  <c r="J204" i="1"/>
  <c r="J203" i="1"/>
  <c r="J202" i="1"/>
  <c r="J201" i="1"/>
  <c r="J196" i="1"/>
  <c r="J195" i="1"/>
  <c r="J194" i="1"/>
  <c r="J193" i="1"/>
  <c r="J192" i="1"/>
  <c r="J191" i="1"/>
  <c r="J190" i="1"/>
  <c r="J189" i="1"/>
  <c r="J184" i="1"/>
  <c r="J183" i="1"/>
  <c r="J182" i="1"/>
  <c r="J181" i="1"/>
  <c r="J180" i="1"/>
  <c r="J179" i="1"/>
  <c r="J178" i="1"/>
  <c r="J177" i="1"/>
  <c r="J172" i="1"/>
  <c r="J171" i="1"/>
  <c r="J170" i="1"/>
  <c r="J169" i="1"/>
  <c r="J168" i="1"/>
  <c r="J167" i="1"/>
  <c r="J166" i="1"/>
  <c r="J165" i="1"/>
  <c r="J160" i="1"/>
  <c r="J159" i="1"/>
  <c r="J158" i="1"/>
  <c r="J157" i="1"/>
  <c r="J156" i="1"/>
  <c r="J155" i="1"/>
  <c r="J154" i="1"/>
  <c r="J148" i="1"/>
  <c r="J147" i="1"/>
  <c r="J146" i="1"/>
  <c r="J145" i="1"/>
  <c r="J144" i="1"/>
  <c r="J143" i="1"/>
  <c r="J142" i="1"/>
  <c r="J141" i="1"/>
  <c r="J136" i="1"/>
  <c r="J135" i="1"/>
  <c r="J134" i="1"/>
  <c r="J133" i="1"/>
  <c r="J132" i="1"/>
  <c r="J131" i="1"/>
  <c r="J130" i="1"/>
  <c r="J129" i="1"/>
  <c r="J124" i="1"/>
  <c r="J123" i="1"/>
  <c r="J122" i="1"/>
  <c r="J121" i="1"/>
  <c r="J120" i="1"/>
  <c r="J119" i="1"/>
  <c r="J118" i="1"/>
  <c r="J117" i="1"/>
  <c r="J111" i="1"/>
  <c r="J110" i="1"/>
  <c r="J109" i="1"/>
  <c r="J108" i="1"/>
  <c r="J107" i="1"/>
  <c r="J106" i="1"/>
  <c r="J105" i="1"/>
  <c r="J104" i="1"/>
  <c r="J99" i="1"/>
  <c r="J98" i="1"/>
  <c r="J97" i="1"/>
  <c r="J96" i="1"/>
  <c r="J95" i="1"/>
  <c r="J94" i="1"/>
  <c r="J93" i="1"/>
  <c r="J92" i="1"/>
  <c r="J87" i="1"/>
  <c r="J86" i="1"/>
  <c r="J85" i="1"/>
  <c r="J84" i="1"/>
  <c r="J83" i="1"/>
  <c r="J82" i="1"/>
  <c r="J81" i="1"/>
  <c r="J80" i="1"/>
  <c r="J75" i="1"/>
  <c r="J74" i="1"/>
  <c r="J73" i="1"/>
  <c r="J72" i="1"/>
  <c r="J71" i="1"/>
  <c r="J70" i="1"/>
  <c r="J69" i="1"/>
  <c r="J68" i="1"/>
  <c r="J63" i="1"/>
  <c r="J62" i="1"/>
  <c r="J61" i="1"/>
  <c r="J60" i="1"/>
  <c r="J59" i="1"/>
  <c r="J58" i="1"/>
  <c r="J57" i="1"/>
  <c r="J56" i="1"/>
  <c r="J51" i="1"/>
  <c r="J50" i="1"/>
  <c r="J49" i="1"/>
  <c r="J48" i="1"/>
  <c r="J47" i="1"/>
  <c r="J46" i="1"/>
  <c r="J45" i="1"/>
  <c r="J44" i="1"/>
  <c r="J39" i="1"/>
  <c r="J38" i="1"/>
  <c r="J37" i="1"/>
  <c r="J36" i="1"/>
  <c r="J35" i="1"/>
  <c r="J34" i="1"/>
  <c r="J33" i="1"/>
  <c r="J32" i="1"/>
  <c r="J27" i="1"/>
  <c r="J26" i="1"/>
  <c r="J25" i="1"/>
  <c r="J24" i="1"/>
  <c r="J23" i="1"/>
  <c r="J22" i="1"/>
  <c r="J21" i="1"/>
  <c r="J20" i="1"/>
  <c r="J15" i="1"/>
  <c r="J14" i="1"/>
  <c r="J13" i="1"/>
  <c r="J12" i="1"/>
  <c r="J11" i="1"/>
  <c r="J10" i="1"/>
  <c r="J9" i="1"/>
  <c r="J8" i="1"/>
  <c r="F244" i="1"/>
  <c r="F243" i="1"/>
  <c r="F242" i="1"/>
  <c r="K242" i="1" s="1"/>
  <c r="F241" i="1"/>
  <c r="K241" i="1" s="1"/>
  <c r="F240" i="1"/>
  <c r="F239" i="1"/>
  <c r="F238" i="1"/>
  <c r="F237" i="1"/>
  <c r="F232" i="1"/>
  <c r="F231" i="1"/>
  <c r="F230" i="1"/>
  <c r="K230" i="1" s="1"/>
  <c r="F229" i="1"/>
  <c r="K229" i="1" s="1"/>
  <c r="F228" i="1"/>
  <c r="F227" i="1"/>
  <c r="F226" i="1"/>
  <c r="F225" i="1"/>
  <c r="F220" i="1"/>
  <c r="F219" i="1"/>
  <c r="F218" i="1"/>
  <c r="K218" i="1" s="1"/>
  <c r="F217" i="1"/>
  <c r="K217" i="1" s="1"/>
  <c r="F216" i="1"/>
  <c r="F215" i="1"/>
  <c r="F214" i="1"/>
  <c r="F213" i="1"/>
  <c r="F208" i="1"/>
  <c r="F207" i="1"/>
  <c r="F206" i="1"/>
  <c r="K206" i="1" s="1"/>
  <c r="F205" i="1"/>
  <c r="K205" i="1" s="1"/>
  <c r="F204" i="1"/>
  <c r="F203" i="1"/>
  <c r="F202" i="1"/>
  <c r="F201" i="1"/>
  <c r="F196" i="1"/>
  <c r="F195" i="1"/>
  <c r="F194" i="1"/>
  <c r="K194" i="1" s="1"/>
  <c r="F193" i="1"/>
  <c r="K193" i="1" s="1"/>
  <c r="F192" i="1"/>
  <c r="F191" i="1"/>
  <c r="F190" i="1"/>
  <c r="F189" i="1"/>
  <c r="F184" i="1"/>
  <c r="F183" i="1"/>
  <c r="F182" i="1"/>
  <c r="K182" i="1" s="1"/>
  <c r="F181" i="1"/>
  <c r="K181" i="1" s="1"/>
  <c r="F180" i="1"/>
  <c r="F179" i="1"/>
  <c r="F178" i="1"/>
  <c r="F177" i="1"/>
  <c r="F172" i="1"/>
  <c r="F171" i="1"/>
  <c r="F170" i="1"/>
  <c r="K170" i="1" s="1"/>
  <c r="F169" i="1"/>
  <c r="K169" i="1" s="1"/>
  <c r="F168" i="1"/>
  <c r="F167" i="1"/>
  <c r="F166" i="1"/>
  <c r="F165" i="1"/>
  <c r="F160" i="1"/>
  <c r="F159" i="1"/>
  <c r="F158" i="1"/>
  <c r="K158" i="1" s="1"/>
  <c r="F157" i="1"/>
  <c r="K157" i="1" s="1"/>
  <c r="F156" i="1"/>
  <c r="F155" i="1"/>
  <c r="F154" i="1"/>
  <c r="F141" i="1"/>
  <c r="K141" i="1" s="1"/>
  <c r="F148" i="1"/>
  <c r="K148" i="1" s="1"/>
  <c r="F147" i="1"/>
  <c r="K147" i="1" s="1"/>
  <c r="F146" i="1"/>
  <c r="K146" i="1" s="1"/>
  <c r="F145" i="1"/>
  <c r="K145" i="1" s="1"/>
  <c r="F144" i="1"/>
  <c r="K144" i="1" s="1"/>
  <c r="F143" i="1"/>
  <c r="K143" i="1" s="1"/>
  <c r="F142" i="1"/>
  <c r="K142" i="1" s="1"/>
  <c r="F136" i="1"/>
  <c r="F135" i="1"/>
  <c r="F134" i="1"/>
  <c r="F133" i="1"/>
  <c r="K133" i="1" s="1"/>
  <c r="F132" i="1"/>
  <c r="K132" i="1" s="1"/>
  <c r="F131" i="1"/>
  <c r="F130" i="1"/>
  <c r="F129" i="1"/>
  <c r="F124" i="1"/>
  <c r="F123" i="1"/>
  <c r="F122" i="1"/>
  <c r="F121" i="1"/>
  <c r="K121" i="1" s="1"/>
  <c r="F120" i="1"/>
  <c r="K120" i="1" s="1"/>
  <c r="F119" i="1"/>
  <c r="F118" i="1"/>
  <c r="F117" i="1"/>
  <c r="F111" i="1"/>
  <c r="F110" i="1"/>
  <c r="F109" i="1"/>
  <c r="F108" i="1"/>
  <c r="K108" i="1" s="1"/>
  <c r="F107" i="1"/>
  <c r="K107" i="1" s="1"/>
  <c r="F106" i="1"/>
  <c r="F105" i="1"/>
  <c r="F104" i="1"/>
  <c r="F99" i="1"/>
  <c r="F98" i="1"/>
  <c r="F97" i="1"/>
  <c r="F96" i="1"/>
  <c r="K96" i="1" s="1"/>
  <c r="F95" i="1"/>
  <c r="K95" i="1" s="1"/>
  <c r="F94" i="1"/>
  <c r="F93" i="1"/>
  <c r="F92" i="1"/>
  <c r="F87" i="1"/>
  <c r="F86" i="1"/>
  <c r="F85" i="1"/>
  <c r="F84" i="1"/>
  <c r="K84" i="1" s="1"/>
  <c r="F83" i="1"/>
  <c r="K83" i="1" s="1"/>
  <c r="F82" i="1"/>
  <c r="F81" i="1"/>
  <c r="F80" i="1"/>
  <c r="F75" i="1"/>
  <c r="F74" i="1"/>
  <c r="F73" i="1"/>
  <c r="F72" i="1"/>
  <c r="K72" i="1" s="1"/>
  <c r="F71" i="1"/>
  <c r="K71" i="1" s="1"/>
  <c r="F70" i="1"/>
  <c r="F69" i="1"/>
  <c r="F68" i="1"/>
  <c r="F63" i="1"/>
  <c r="F62" i="1"/>
  <c r="F61" i="1"/>
  <c r="F60" i="1"/>
  <c r="K60" i="1" s="1"/>
  <c r="F59" i="1"/>
  <c r="K59" i="1" s="1"/>
  <c r="F58" i="1"/>
  <c r="F57" i="1"/>
  <c r="F56" i="1"/>
  <c r="F51" i="1"/>
  <c r="F50" i="1"/>
  <c r="F49" i="1"/>
  <c r="F48" i="1"/>
  <c r="K48" i="1" s="1"/>
  <c r="F47" i="1"/>
  <c r="K47" i="1" s="1"/>
  <c r="F46" i="1"/>
  <c r="F45" i="1"/>
  <c r="F44" i="1"/>
  <c r="F39" i="1"/>
  <c r="F38" i="1"/>
  <c r="F37" i="1"/>
  <c r="F36" i="1"/>
  <c r="K36" i="1" s="1"/>
  <c r="F35" i="1"/>
  <c r="K35" i="1" s="1"/>
  <c r="F34" i="1"/>
  <c r="F33" i="1"/>
  <c r="F32" i="1"/>
  <c r="F27" i="1"/>
  <c r="F26" i="1"/>
  <c r="F25" i="1"/>
  <c r="F24" i="1"/>
  <c r="K24" i="1" s="1"/>
  <c r="F23" i="1"/>
  <c r="K23" i="1" s="1"/>
  <c r="F22" i="1"/>
  <c r="F21" i="1"/>
  <c r="F20" i="1"/>
  <c r="F15" i="1"/>
  <c r="F14" i="1"/>
  <c r="F13" i="1"/>
  <c r="F12" i="1"/>
  <c r="K12" i="1" s="1"/>
  <c r="F11" i="1"/>
  <c r="K11" i="1" s="1"/>
  <c r="F10" i="1"/>
  <c r="F9" i="1"/>
  <c r="F8" i="1"/>
  <c r="D246" i="1"/>
  <c r="E246" i="1"/>
  <c r="G246" i="1"/>
  <c r="H246" i="1"/>
  <c r="I246" i="1"/>
  <c r="C246" i="1"/>
  <c r="D234" i="1"/>
  <c r="E234" i="1"/>
  <c r="G234" i="1"/>
  <c r="H234" i="1"/>
  <c r="I234" i="1"/>
  <c r="C234" i="1"/>
  <c r="D222" i="1"/>
  <c r="E222" i="1"/>
  <c r="G222" i="1"/>
  <c r="H222" i="1"/>
  <c r="I222" i="1"/>
  <c r="C222" i="1"/>
  <c r="D210" i="1"/>
  <c r="E210" i="1"/>
  <c r="G210" i="1"/>
  <c r="H210" i="1"/>
  <c r="I210" i="1"/>
  <c r="C210" i="1"/>
  <c r="D198" i="1"/>
  <c r="E198" i="1"/>
  <c r="G198" i="1"/>
  <c r="H198" i="1"/>
  <c r="I198" i="1"/>
  <c r="C198" i="1"/>
  <c r="D186" i="1"/>
  <c r="E186" i="1"/>
  <c r="G186" i="1"/>
  <c r="H186" i="1"/>
  <c r="I186" i="1"/>
  <c r="C186" i="1"/>
  <c r="D174" i="1"/>
  <c r="E174" i="1"/>
  <c r="G174" i="1"/>
  <c r="H174" i="1"/>
  <c r="I174" i="1"/>
  <c r="C174" i="1"/>
  <c r="D162" i="1"/>
  <c r="E162" i="1"/>
  <c r="G162" i="1"/>
  <c r="H162" i="1"/>
  <c r="I162" i="1"/>
  <c r="C162" i="1"/>
  <c r="D150" i="1"/>
  <c r="E150" i="1"/>
  <c r="G150" i="1"/>
  <c r="H150" i="1"/>
  <c r="I150" i="1"/>
  <c r="C150" i="1"/>
  <c r="D138" i="1"/>
  <c r="E138" i="1"/>
  <c r="G138" i="1"/>
  <c r="H138" i="1"/>
  <c r="I138" i="1"/>
  <c r="C138" i="1"/>
  <c r="D126" i="1"/>
  <c r="E126" i="1"/>
  <c r="G126" i="1"/>
  <c r="H126" i="1"/>
  <c r="I126" i="1"/>
  <c r="C126" i="1"/>
  <c r="D113" i="1"/>
  <c r="E113" i="1"/>
  <c r="G113" i="1"/>
  <c r="H113" i="1"/>
  <c r="I113" i="1"/>
  <c r="C113" i="1"/>
  <c r="D101" i="1"/>
  <c r="E101" i="1"/>
  <c r="G101" i="1"/>
  <c r="H101" i="1"/>
  <c r="I101" i="1"/>
  <c r="C101" i="1"/>
  <c r="D89" i="1"/>
  <c r="E89" i="1"/>
  <c r="G89" i="1"/>
  <c r="H89" i="1"/>
  <c r="I89" i="1"/>
  <c r="C89" i="1"/>
  <c r="D77" i="1"/>
  <c r="E77" i="1"/>
  <c r="G77" i="1"/>
  <c r="H77" i="1"/>
  <c r="I77" i="1"/>
  <c r="C77" i="1"/>
  <c r="D65" i="1"/>
  <c r="E65" i="1"/>
  <c r="G65" i="1"/>
  <c r="H65" i="1"/>
  <c r="I65" i="1"/>
  <c r="C65" i="1"/>
  <c r="D53" i="1"/>
  <c r="E53" i="1"/>
  <c r="G53" i="1"/>
  <c r="H53" i="1"/>
  <c r="I53" i="1"/>
  <c r="C53" i="1"/>
  <c r="D41" i="1"/>
  <c r="E41" i="1"/>
  <c r="G41" i="1"/>
  <c r="H41" i="1"/>
  <c r="I41" i="1"/>
  <c r="C41" i="1"/>
  <c r="D29" i="1"/>
  <c r="E29" i="1"/>
  <c r="G29" i="1"/>
  <c r="H29" i="1"/>
  <c r="I29" i="1"/>
  <c r="C29" i="1"/>
  <c r="D17" i="1"/>
  <c r="E17" i="1"/>
  <c r="G17" i="1"/>
  <c r="H17" i="1"/>
  <c r="I17" i="1"/>
  <c r="C17" i="1"/>
  <c r="B249" i="1"/>
  <c r="K21" i="1" l="1"/>
  <c r="K33" i="1"/>
  <c r="K49" i="1"/>
  <c r="K61" i="1"/>
  <c r="K81" i="1"/>
  <c r="K97" i="1"/>
  <c r="K109" i="1"/>
  <c r="K118" i="1"/>
  <c r="K122" i="1"/>
  <c r="K130" i="1"/>
  <c r="K155" i="1"/>
  <c r="K159" i="1"/>
  <c r="K167" i="1"/>
  <c r="K171" i="1"/>
  <c r="K179" i="1"/>
  <c r="K183" i="1"/>
  <c r="K191" i="1"/>
  <c r="K195" i="1"/>
  <c r="K203" i="1"/>
  <c r="K207" i="1"/>
  <c r="K215" i="1"/>
  <c r="K219" i="1"/>
  <c r="K227" i="1"/>
  <c r="K231" i="1"/>
  <c r="K239" i="1"/>
  <c r="K243" i="1"/>
  <c r="K10" i="1"/>
  <c r="K14" i="1"/>
  <c r="K22" i="1"/>
  <c r="K26" i="1"/>
  <c r="K34" i="1"/>
  <c r="K38" i="1"/>
  <c r="K46" i="1"/>
  <c r="K50" i="1"/>
  <c r="K58" i="1"/>
  <c r="K62" i="1"/>
  <c r="K70" i="1"/>
  <c r="K74" i="1"/>
  <c r="K82" i="1"/>
  <c r="K86" i="1"/>
  <c r="K98" i="1"/>
  <c r="K106" i="1"/>
  <c r="K110" i="1"/>
  <c r="K119" i="1"/>
  <c r="K123" i="1"/>
  <c r="K131" i="1"/>
  <c r="K135" i="1"/>
  <c r="K156" i="1"/>
  <c r="K160" i="1"/>
  <c r="K168" i="1"/>
  <c r="K172" i="1"/>
  <c r="K180" i="1"/>
  <c r="K184" i="1"/>
  <c r="K192" i="1"/>
  <c r="K196" i="1"/>
  <c r="K204" i="1"/>
  <c r="K208" i="1"/>
  <c r="K216" i="1"/>
  <c r="K220" i="1"/>
  <c r="K228" i="1"/>
  <c r="K232" i="1"/>
  <c r="K240" i="1"/>
  <c r="K244" i="1"/>
  <c r="J174" i="1"/>
  <c r="J186" i="1"/>
  <c r="J198" i="1"/>
  <c r="J210" i="1"/>
  <c r="J222" i="1"/>
  <c r="J234" i="1"/>
  <c r="K9" i="1"/>
  <c r="K13" i="1"/>
  <c r="K25" i="1"/>
  <c r="K37" i="1"/>
  <c r="K45" i="1"/>
  <c r="K57" i="1"/>
  <c r="K69" i="1"/>
  <c r="K73" i="1"/>
  <c r="K85" i="1"/>
  <c r="K93" i="1"/>
  <c r="K105" i="1"/>
  <c r="K134" i="1"/>
  <c r="J162" i="1"/>
  <c r="K15" i="1"/>
  <c r="K27" i="1"/>
  <c r="K39" i="1"/>
  <c r="K51" i="1"/>
  <c r="K75" i="1"/>
  <c r="K94" i="1"/>
  <c r="K63" i="1"/>
  <c r="K87" i="1"/>
  <c r="K99" i="1"/>
  <c r="K111" i="1"/>
  <c r="K124" i="1"/>
  <c r="K136" i="1"/>
  <c r="K237" i="1"/>
  <c r="F198" i="1"/>
  <c r="F246" i="1"/>
  <c r="K8" i="1"/>
  <c r="K20" i="1"/>
  <c r="K32" i="1"/>
  <c r="K44" i="1"/>
  <c r="J65" i="1"/>
  <c r="K68" i="1"/>
  <c r="K77" i="1" s="1"/>
  <c r="K80" i="1"/>
  <c r="K117" i="1"/>
  <c r="K129" i="1"/>
  <c r="K166" i="1"/>
  <c r="K178" i="1"/>
  <c r="K190" i="1"/>
  <c r="K202" i="1"/>
  <c r="K214" i="1"/>
  <c r="K226" i="1"/>
  <c r="K238" i="1"/>
  <c r="G249" i="1"/>
  <c r="I249" i="1"/>
  <c r="E249" i="1"/>
  <c r="D249" i="1"/>
  <c r="C249" i="1"/>
  <c r="K150" i="1"/>
  <c r="K17" i="1"/>
  <c r="K165" i="1"/>
  <c r="K225" i="1"/>
  <c r="J246" i="1"/>
  <c r="F210" i="1"/>
  <c r="J113" i="1"/>
  <c r="K56" i="1"/>
  <c r="K104" i="1"/>
  <c r="K113" i="1" s="1"/>
  <c r="J77" i="1"/>
  <c r="F113" i="1"/>
  <c r="F29" i="1"/>
  <c r="F41" i="1"/>
  <c r="F53" i="1"/>
  <c r="F65" i="1"/>
  <c r="F101" i="1"/>
  <c r="F138" i="1"/>
  <c r="K213" i="1"/>
  <c r="F234" i="1"/>
  <c r="J53" i="1"/>
  <c r="F162" i="1"/>
  <c r="J17" i="1"/>
  <c r="K177" i="1"/>
  <c r="F222" i="1"/>
  <c r="J41" i="1"/>
  <c r="J138" i="1"/>
  <c r="F17" i="1"/>
  <c r="F126" i="1"/>
  <c r="F174" i="1"/>
  <c r="K189" i="1"/>
  <c r="J101" i="1"/>
  <c r="F186" i="1"/>
  <c r="J89" i="1"/>
  <c r="J150" i="1"/>
  <c r="K92" i="1"/>
  <c r="K154" i="1"/>
  <c r="F77" i="1"/>
  <c r="H249" i="1"/>
  <c r="K201" i="1"/>
  <c r="F89" i="1"/>
  <c r="J29" i="1"/>
  <c r="J126" i="1"/>
  <c r="F150" i="1"/>
  <c r="K162" i="1" l="1"/>
  <c r="K41" i="1"/>
  <c r="K65" i="1"/>
  <c r="K53" i="1"/>
  <c r="K29" i="1"/>
  <c r="K101" i="1"/>
  <c r="K89" i="1"/>
  <c r="K138" i="1"/>
  <c r="K246" i="1"/>
  <c r="K126" i="1"/>
  <c r="K174" i="1"/>
  <c r="K186" i="1"/>
  <c r="K210" i="1"/>
  <c r="K198" i="1"/>
  <c r="F249" i="1"/>
  <c r="K234" i="1"/>
  <c r="K222" i="1"/>
  <c r="J249" i="1"/>
  <c r="K249" i="1" l="1"/>
</calcChain>
</file>

<file path=xl/sharedStrings.xml><?xml version="1.0" encoding="utf-8"?>
<sst xmlns="http://schemas.openxmlformats.org/spreadsheetml/2006/main" count="754" uniqueCount="368">
  <si>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</si>
  <si>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</si>
  <si>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</si>
  <si>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</si>
  <si>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</si>
  <si>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</si>
  <si>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</si>
  <si>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</si>
  <si>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</si>
  <si>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</si>
  <si>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</si>
  <si>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</si>
  <si>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</si>
  <si>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</si>
  <si>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</si>
  <si>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</si>
  <si>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</si>
  <si>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</si>
  <si>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</si>
  <si>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</si>
  <si>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</si>
  <si>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</si>
  <si>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</si>
  <si>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</si>
  <si>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</si>
  <si>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</si>
  <si>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</si>
  <si>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</si>
  <si>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</si>
  <si>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</si>
  <si>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</si>
  <si>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</si>
  <si>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</si>
  <si>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</si>
  <si>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</si>
  <si>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</si>
  <si>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</si>
  <si>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</si>
  <si>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</si>
  <si>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</si>
  <si>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</si>
  <si>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</si>
  <si>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</si>
  <si>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</si>
  <si>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</si>
  <si>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</si>
  <si>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</si>
  <si>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</si>
  <si>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</si>
  <si>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</si>
  <si>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</si>
  <si>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</si>
  <si>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</si>
  <si>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</si>
  <si>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</si>
  <si>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</si>
  <si>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</si>
  <si>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</si>
  <si>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</si>
  <si>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</si>
  <si>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</si>
  <si>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</si>
  <si>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</si>
  <si>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</si>
  <si>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</si>
  <si>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</si>
  <si>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</si>
  <si>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</si>
  <si>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</si>
  <si>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</si>
  <si>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</si>
  <si>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</si>
  <si>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</si>
  <si>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</si>
  <si>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</si>
  <si>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</si>
  <si>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</si>
  <si>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</si>
  <si>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</si>
  <si>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</si>
  <si>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</si>
  <si>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</si>
  <si>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</si>
  <si>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</si>
  <si>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</si>
  <si>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</si>
  <si>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</si>
  <si>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</si>
  <si>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</si>
  <si>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</si>
  <si>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</si>
  <si>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</si>
  <si>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</si>
  <si>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</si>
  <si>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</si>
  <si>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</si>
  <si>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</si>
  <si>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</si>
  <si>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</si>
  <si>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</si>
  <si>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</si>
  <si>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</si>
  <si>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</si>
  <si>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</si>
  <si>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</si>
  <si>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</si>
  <si>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</si>
  <si>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</si>
  <si>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</si>
  <si>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</si>
  <si>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</si>
  <si>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</si>
  <si>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</si>
  <si>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</si>
  <si>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</si>
  <si>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</si>
  <si>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</si>
  <si>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</si>
  <si>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</si>
  <si>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</si>
  <si>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</si>
  <si>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</si>
  <si>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</si>
  <si>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</si>
  <si>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</si>
  <si>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</si>
  <si>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</si>
  <si>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</si>
  <si>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</si>
  <si>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</si>
  <si>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</si>
  <si>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</si>
  <si>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</si>
  <si>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</si>
  <si>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</si>
  <si>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</si>
  <si>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</si>
  <si>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</si>
  <si>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</si>
  <si>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</si>
  <si>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</si>
  <si>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</si>
  <si>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</si>
  <si>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</si>
  <si>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</si>
  <si>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</si>
  <si>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</si>
  <si>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</si>
  <si>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</si>
  <si>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</si>
  <si>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</si>
  <si>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</si>
  <si>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</si>
  <si>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</si>
  <si>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</si>
  <si>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</si>
  <si>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</si>
  <si>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</si>
  <si>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</si>
  <si>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</si>
  <si>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</si>
  <si>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</si>
  <si>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</si>
  <si>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</si>
  <si>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</si>
  <si>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</si>
  <si>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</si>
  <si>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</si>
  <si>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</si>
  <si>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</si>
  <si>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</si>
  <si>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</si>
  <si>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</si>
  <si>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</si>
  <si>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</si>
  <si>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</si>
  <si>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</si>
  <si>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</si>
  <si>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</si>
  <si>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</si>
  <si>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</si>
  <si>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</si>
  <si>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</si>
  <si>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</si>
  <si>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</si>
  <si>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</si>
  <si>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</si>
  <si>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</si>
  <si>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</si>
  <si>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</si>
  <si>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</si>
  <si>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</si>
  <si>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</si>
  <si>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</si>
  <si>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</si>
  <si>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</si>
  <si>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</si>
  <si>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</si>
  <si>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</si>
  <si>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</si>
  <si>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</si>
  <si>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</si>
  <si>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</si>
  <si>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</si>
  <si>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</si>
  <si>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</si>
  <si>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</si>
  <si>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</si>
  <si>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</si>
  <si>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</si>
  <si>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</si>
  <si>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</si>
  <si>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</si>
  <si>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</si>
  <si>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</si>
  <si>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</si>
  <si>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</si>
  <si>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</si>
  <si>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</si>
  <si>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</si>
  <si>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</si>
  <si>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</si>
  <si>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</si>
  <si>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</si>
  <si>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</si>
  <si>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</si>
  <si>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</si>
  <si>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</si>
  <si>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</si>
  <si>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</si>
  <si>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</si>
  <si>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</si>
  <si>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</si>
  <si>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</si>
  <si>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</si>
  <si>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</si>
  <si>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</si>
  <si>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</si>
  <si>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</si>
  <si>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</si>
  <si>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</si>
  <si>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</si>
  <si>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</si>
  <si>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</si>
  <si>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</si>
  <si>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</si>
  <si>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</si>
  <si>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</si>
  <si>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</si>
  <si>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</si>
  <si>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</si>
  <si>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</si>
  <si>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</si>
  <si>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</si>
  <si>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</si>
  <si>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</si>
  <si>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</si>
  <si>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</si>
  <si>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</si>
  <si>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</si>
  <si>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</si>
  <si>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</si>
  <si>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</si>
  <si>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</si>
  <si>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</si>
  <si>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</si>
  <si>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</si>
  <si>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</si>
  <si>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</si>
  <si>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</si>
  <si>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</si>
  <si>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</si>
  <si>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</si>
  <si>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</si>
  <si>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</si>
  <si>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</si>
  <si>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</si>
  <si>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</si>
  <si>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</si>
  <si>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</si>
  <si>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</si>
  <si>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</si>
  <si>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</si>
  <si>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</si>
  <si>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</si>
  <si>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</si>
  <si>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</si>
  <si>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</si>
  <si>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</si>
  <si>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</si>
  <si>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</si>
  <si>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</si>
  <si>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</si>
  <si>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</si>
  <si>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</si>
  <si>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</si>
  <si>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</si>
  <si>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</si>
  <si>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</si>
  <si>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</si>
  <si>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</si>
  <si>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</si>
  <si>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</si>
  <si>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</si>
  <si>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</si>
  <si>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</si>
  <si>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</si>
  <si>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</si>
  <si>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</si>
  <si>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</si>
  <si>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</si>
  <si>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</si>
  <si>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</si>
  <si>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</si>
  <si>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</si>
  <si>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</si>
  <si>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</si>
  <si>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</si>
  <si>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</si>
  <si>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</si>
  <si>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</si>
  <si>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</si>
  <si>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</si>
  <si>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</si>
  <si>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</si>
  <si>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</si>
  <si>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</si>
  <si>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</si>
  <si>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</si>
  <si>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</si>
  <si>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</si>
  <si>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</si>
  <si>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</si>
  <si>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</si>
  <si>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</si>
  <si>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</si>
  <si>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</si>
  <si>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</si>
  <si>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</si>
  <si>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</si>
  <si>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</si>
  <si>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</si>
  <si>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</si>
  <si>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</si>
  <si>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</si>
  <si>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</si>
  <si>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</si>
  <si>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</si>
  <si>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</si>
  <si>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</si>
  <si>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</si>
  <si>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</si>
  <si>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</si>
  <si>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7</t>
  </si>
  <si>
    <t>Vacaciones a tiempo</t>
  </si>
  <si>
    <t>Prima de vacaciones a tiempo</t>
  </si>
  <si>
    <t>Aguinaldo</t>
  </si>
  <si>
    <t>Ley SPEJM parrafo 2 Art. 54</t>
  </si>
  <si>
    <t xml:space="preserve">    Reg. Pat. IMSS:  R1326894380</t>
  </si>
  <si>
    <t>INSTITUTO ELECTORAL Y DE PARTICIPACION CIUDADANA DEL ESTADO DE JALISCO</t>
  </si>
  <si>
    <t>FINIQUITO PARTES PROPORCIONALES</t>
  </si>
  <si>
    <t>Percepción Quincenal 9 del 01/05/2021 al 15/05/2021 CONSEJEROS DISTRITALES</t>
  </si>
  <si>
    <t>TODOS</t>
  </si>
  <si>
    <t>BANCO</t>
  </si>
  <si>
    <t>99</t>
  </si>
  <si>
    <t>40</t>
  </si>
  <si>
    <t>CHEQUE</t>
  </si>
  <si>
    <t>Percepción Quincenal 9 del 01/05/2021 al 02/05/2021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</si>
</sst>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FE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10" fillId="15" borderId="2" xfId="0" applyNumberFormat="1" applyFont="1" applyFill="1" applyBorder="1" applyAlignment="1">
      <alignment horizontal="center" vertical="center" wrapText="1"/>
    </xf>
    <xf numFmtId="164" fontId="10" fillId="15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49" fontId="9" fillId="0" borderId="0" xfId="0" applyNumberFormat="1" applyFont="1" applyBorder="1" applyAlignment="1">
      <alignment horizontal="center"/>
    </xf>
  </cellXfs>
  <cellStyles count="18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84"/>
    <cellStyle name="Normal 17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tabSelected="1" workbookViewId="0">
      <pane xSplit="2" ySplit="6" topLeftCell="C241" activePane="bottomRight" state="frozen"/>
      <selection pane="topRight" activeCell="C1" sqref="C1"/>
      <selection pane="bottomLeft" activeCell="A9" sqref="A9"/>
      <selection pane="bottomRight" activeCell="A250" sqref="A250:P26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28515625" style="1" customWidth="1"/>
    <col min="4" max="4" width="13.28515625" style="1" customWidth="1"/>
    <col min="5" max="5" width="14" style="1" customWidth="1"/>
    <col min="6" max="6" width="14.42578125" style="1" customWidth="1"/>
    <col min="7" max="7" width="9.42578125" style="1" customWidth="1"/>
    <col min="8" max="8" width="10" style="1" customWidth="1"/>
    <col min="9" max="9" width="11.7109375" style="1" customWidth="1"/>
    <col min="10" max="10" width="14.7109375" style="1" customWidth="1"/>
    <col min="11" max="11" width="12.7109375" style="1" customWidth="1"/>
    <col min="12" max="16384" width="11.42578125" style="1"/>
  </cols>
  <sheetData>
    <row r="1" spans="1:12" ht="18" customHeight="1" x14ac:dyDescent="0.3">
      <c r="A1" s="10"/>
      <c r="B1" s="10"/>
      <c r="C1" s="10"/>
      <c r="D1" s="10"/>
      <c r="E1" s="10"/>
      <c r="F1" s="10"/>
      <c r="G1" s="10"/>
      <c r="H1" s="10"/>
      <c r="I1" s="22" t="s">
        <v>358</v>
      </c>
      <c r="J1" s="22"/>
      <c r="K1" s="22"/>
    </row>
    <row r="2" spans="1:12" ht="24.95" customHeight="1" x14ac:dyDescent="0.2">
      <c r="A2" s="23" t="s">
        <v>359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8.75" x14ac:dyDescent="0.3">
      <c r="A3" s="24" t="s">
        <v>361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ht="18.75" x14ac:dyDescent="0.3">
      <c r="A4" s="25" t="s">
        <v>362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0.75" customHeight="1" x14ac:dyDescent="0.2"/>
    <row r="6" spans="1:12" s="3" customFormat="1" ht="42.75" customHeight="1" x14ac:dyDescent="0.2">
      <c r="A6" s="20" t="s">
        <v>0</v>
      </c>
      <c r="B6" s="20" t="s">
        <v>1</v>
      </c>
      <c r="C6" s="20" t="s">
        <v>2</v>
      </c>
      <c r="D6" s="20" t="s">
        <v>4</v>
      </c>
      <c r="E6" s="20" t="s">
        <v>3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363</v>
      </c>
    </row>
    <row r="7" spans="1:12" x14ac:dyDescent="0.2">
      <c r="A7" s="6" t="s">
        <v>11</v>
      </c>
    </row>
    <row r="8" spans="1:12" x14ac:dyDescent="0.2">
      <c r="A8" s="2" t="s">
        <v>12</v>
      </c>
      <c r="B8" s="1" t="s">
        <v>13</v>
      </c>
      <c r="C8" s="1">
        <v>13474.95</v>
      </c>
      <c r="D8" s="1">
        <v>4025</v>
      </c>
      <c r="E8" s="1">
        <v>66.56</v>
      </c>
      <c r="F8" s="1">
        <f>+C8+D8+E8</f>
        <v>17566.510000000002</v>
      </c>
      <c r="G8" s="1">
        <v>3103.95</v>
      </c>
      <c r="H8" s="1">
        <v>0</v>
      </c>
      <c r="I8" s="1">
        <v>66.56</v>
      </c>
      <c r="J8" s="1">
        <f>+G8+H8+I8</f>
        <v>3170.5099999999998</v>
      </c>
      <c r="K8" s="1">
        <f>+F8-J8</f>
        <v>14396.000000000002</v>
      </c>
      <c r="L8" s="21">
        <v>99</v>
      </c>
    </row>
    <row r="9" spans="1:12" x14ac:dyDescent="0.2">
      <c r="A9" s="2" t="s">
        <v>14</v>
      </c>
      <c r="B9" s="1" t="s">
        <v>15</v>
      </c>
      <c r="C9" s="1">
        <v>5775</v>
      </c>
      <c r="D9" s="1">
        <v>1725</v>
      </c>
      <c r="E9" s="1">
        <v>19</v>
      </c>
      <c r="F9" s="1">
        <f t="shared" ref="F9:F15" si="0">+C9+D9+E9</f>
        <v>7519</v>
      </c>
      <c r="G9" s="1">
        <v>881.42</v>
      </c>
      <c r="H9" s="1">
        <v>0.18</v>
      </c>
      <c r="I9" s="1">
        <v>19</v>
      </c>
      <c r="J9" s="1">
        <f t="shared" ref="J9:J15" si="1">+G9+H9+I9</f>
        <v>900.59999999999991</v>
      </c>
      <c r="K9" s="1">
        <f t="shared" ref="K9:K15" si="2">+F9-J9</f>
        <v>6618.4</v>
      </c>
      <c r="L9" s="21" t="s">
        <v>364</v>
      </c>
    </row>
    <row r="10" spans="1:12" x14ac:dyDescent="0.2">
      <c r="A10" s="2" t="s">
        <v>16</v>
      </c>
      <c r="B10" s="1" t="s">
        <v>17</v>
      </c>
      <c r="C10" s="1">
        <v>10365</v>
      </c>
      <c r="D10" s="1">
        <v>3096.03</v>
      </c>
      <c r="E10" s="1">
        <v>47.35</v>
      </c>
      <c r="F10" s="1">
        <f t="shared" si="0"/>
        <v>13508.380000000001</v>
      </c>
      <c r="G10" s="1">
        <v>2154.69</v>
      </c>
      <c r="H10" s="1">
        <v>0.14000000000000001</v>
      </c>
      <c r="I10" s="1">
        <v>47.35</v>
      </c>
      <c r="J10" s="1">
        <f t="shared" si="1"/>
        <v>2202.1799999999998</v>
      </c>
      <c r="K10" s="1">
        <f t="shared" si="2"/>
        <v>11306.2</v>
      </c>
      <c r="L10" s="21" t="s">
        <v>365</v>
      </c>
    </row>
    <row r="11" spans="1:12" x14ac:dyDescent="0.2">
      <c r="A11" s="2" t="s">
        <v>18</v>
      </c>
      <c r="B11" s="1" t="s">
        <v>19</v>
      </c>
      <c r="C11" s="1">
        <v>5775</v>
      </c>
      <c r="D11" s="1">
        <v>1725</v>
      </c>
      <c r="E11" s="1">
        <v>19</v>
      </c>
      <c r="F11" s="1">
        <f t="shared" si="0"/>
        <v>7519</v>
      </c>
      <c r="G11" s="1">
        <v>881.42</v>
      </c>
      <c r="H11" s="1">
        <v>0.18</v>
      </c>
      <c r="I11" s="1">
        <v>19</v>
      </c>
      <c r="J11" s="1">
        <f t="shared" si="1"/>
        <v>900.59999999999991</v>
      </c>
      <c r="K11" s="1">
        <f t="shared" si="2"/>
        <v>6618.4</v>
      </c>
      <c r="L11" s="21" t="s">
        <v>365</v>
      </c>
    </row>
    <row r="12" spans="1:12" x14ac:dyDescent="0.2">
      <c r="A12" s="2" t="s">
        <v>20</v>
      </c>
      <c r="B12" s="1" t="s">
        <v>21</v>
      </c>
      <c r="C12" s="1">
        <v>5775</v>
      </c>
      <c r="D12" s="1">
        <v>1725</v>
      </c>
      <c r="E12" s="1">
        <v>19</v>
      </c>
      <c r="F12" s="1">
        <f t="shared" si="0"/>
        <v>7519</v>
      </c>
      <c r="G12" s="1">
        <v>881.42</v>
      </c>
      <c r="H12" s="1">
        <v>0.18</v>
      </c>
      <c r="I12" s="1">
        <v>19</v>
      </c>
      <c r="J12" s="1">
        <f t="shared" si="1"/>
        <v>900.59999999999991</v>
      </c>
      <c r="K12" s="1">
        <f t="shared" si="2"/>
        <v>6618.4</v>
      </c>
      <c r="L12" s="21" t="s">
        <v>365</v>
      </c>
    </row>
    <row r="13" spans="1:12" x14ac:dyDescent="0.2">
      <c r="A13" s="2" t="s">
        <v>22</v>
      </c>
      <c r="B13" s="1" t="s">
        <v>23</v>
      </c>
      <c r="C13" s="1">
        <v>5775</v>
      </c>
      <c r="D13" s="1">
        <v>1725</v>
      </c>
      <c r="E13" s="1">
        <v>19</v>
      </c>
      <c r="F13" s="1">
        <f t="shared" si="0"/>
        <v>7519</v>
      </c>
      <c r="G13" s="1">
        <v>881.42</v>
      </c>
      <c r="H13" s="1">
        <v>0.18</v>
      </c>
      <c r="I13" s="1">
        <v>19</v>
      </c>
      <c r="J13" s="1">
        <f t="shared" si="1"/>
        <v>900.59999999999991</v>
      </c>
      <c r="K13" s="1">
        <f t="shared" si="2"/>
        <v>6618.4</v>
      </c>
      <c r="L13" s="21" t="s">
        <v>364</v>
      </c>
    </row>
    <row r="14" spans="1:12" x14ac:dyDescent="0.2">
      <c r="A14" s="2" t="s">
        <v>24</v>
      </c>
      <c r="B14" s="1" t="s">
        <v>25</v>
      </c>
      <c r="C14" s="1">
        <v>5775</v>
      </c>
      <c r="D14" s="1">
        <v>1725</v>
      </c>
      <c r="E14" s="1">
        <v>19</v>
      </c>
      <c r="F14" s="1">
        <f t="shared" si="0"/>
        <v>7519</v>
      </c>
      <c r="G14" s="1">
        <v>881.42</v>
      </c>
      <c r="H14" s="1">
        <v>0.18</v>
      </c>
      <c r="I14" s="1">
        <v>19</v>
      </c>
      <c r="J14" s="1">
        <f t="shared" si="1"/>
        <v>900.59999999999991</v>
      </c>
      <c r="K14" s="1">
        <f t="shared" si="2"/>
        <v>6618.4</v>
      </c>
      <c r="L14" s="21" t="s">
        <v>364</v>
      </c>
    </row>
    <row r="15" spans="1:12" x14ac:dyDescent="0.2">
      <c r="A15" s="2" t="s">
        <v>26</v>
      </c>
      <c r="B15" s="1" t="s">
        <v>27</v>
      </c>
      <c r="C15" s="1">
        <v>5775</v>
      </c>
      <c r="D15" s="1">
        <v>1725</v>
      </c>
      <c r="E15" s="1">
        <v>19</v>
      </c>
      <c r="F15" s="1">
        <f t="shared" si="0"/>
        <v>7519</v>
      </c>
      <c r="G15" s="1">
        <v>881.42</v>
      </c>
      <c r="H15" s="1">
        <v>0.18</v>
      </c>
      <c r="I15" s="1">
        <v>19</v>
      </c>
      <c r="J15" s="1">
        <f t="shared" si="1"/>
        <v>900.59999999999991</v>
      </c>
      <c r="K15" s="1">
        <f t="shared" si="2"/>
        <v>6618.4</v>
      </c>
      <c r="L15" s="21" t="s">
        <v>364</v>
      </c>
    </row>
    <row r="16" spans="1:12" s="4" customFormat="1" x14ac:dyDescent="0.2">
      <c r="C16" s="4" t="s">
        <v>29</v>
      </c>
      <c r="D16" s="4" t="s">
        <v>29</v>
      </c>
      <c r="E16" s="4" t="s">
        <v>29</v>
      </c>
      <c r="F16" s="4" t="s">
        <v>29</v>
      </c>
      <c r="G16" s="4" t="s">
        <v>29</v>
      </c>
      <c r="H16" s="4" t="s">
        <v>29</v>
      </c>
      <c r="I16" s="4" t="s">
        <v>29</v>
      </c>
      <c r="J16" s="4" t="s">
        <v>29</v>
      </c>
      <c r="K16" s="4" t="s">
        <v>29</v>
      </c>
      <c r="L16" s="21"/>
    </row>
    <row r="17" spans="1:12" x14ac:dyDescent="0.2">
      <c r="A17" s="8" t="s">
        <v>28</v>
      </c>
      <c r="B17" s="5">
        <v>8</v>
      </c>
      <c r="C17" s="9">
        <f>SUM(C8:C16)</f>
        <v>58489.95</v>
      </c>
      <c r="D17" s="9">
        <f t="shared" ref="D17:K17" si="3">SUM(D8:D16)</f>
        <v>17471.03</v>
      </c>
      <c r="E17" s="9">
        <f t="shared" si="3"/>
        <v>227.91</v>
      </c>
      <c r="F17" s="9">
        <f t="shared" si="3"/>
        <v>76188.89</v>
      </c>
      <c r="G17" s="9">
        <f t="shared" si="3"/>
        <v>10547.16</v>
      </c>
      <c r="H17" s="9">
        <f t="shared" si="3"/>
        <v>1.2199999999999998</v>
      </c>
      <c r="I17" s="9">
        <f t="shared" si="3"/>
        <v>227.91</v>
      </c>
      <c r="J17" s="9">
        <f t="shared" si="3"/>
        <v>10776.29</v>
      </c>
      <c r="K17" s="9">
        <f t="shared" si="3"/>
        <v>65412.600000000006</v>
      </c>
      <c r="L17" s="21"/>
    </row>
    <row r="18" spans="1:12" x14ac:dyDescent="0.2">
      <c r="L18" s="21"/>
    </row>
    <row r="19" spans="1:12" x14ac:dyDescent="0.2">
      <c r="A19" s="6" t="s">
        <v>30</v>
      </c>
      <c r="L19" s="21"/>
    </row>
    <row r="20" spans="1:12" x14ac:dyDescent="0.2">
      <c r="A20" s="2" t="s">
        <v>31</v>
      </c>
      <c r="B20" s="1" t="s">
        <v>32</v>
      </c>
      <c r="C20" s="1">
        <v>5775</v>
      </c>
      <c r="D20" s="1">
        <v>1725</v>
      </c>
      <c r="E20" s="1">
        <v>19</v>
      </c>
      <c r="F20" s="1">
        <f t="shared" ref="F20:F27" si="4">+C20+D20+E20</f>
        <v>7519</v>
      </c>
      <c r="G20" s="1">
        <v>881.42</v>
      </c>
      <c r="H20" s="1">
        <v>0.18</v>
      </c>
      <c r="I20" s="1">
        <v>19</v>
      </c>
      <c r="J20" s="1">
        <f t="shared" ref="J20:J27" si="5">+G20+H20+I20</f>
        <v>900.59999999999991</v>
      </c>
      <c r="K20" s="1">
        <f t="shared" ref="K20:K27" si="6">+F20-J20</f>
        <v>6618.4</v>
      </c>
      <c r="L20" s="21" t="s">
        <v>364</v>
      </c>
    </row>
    <row r="21" spans="1:12" x14ac:dyDescent="0.2">
      <c r="A21" s="2" t="s">
        <v>33</v>
      </c>
      <c r="B21" s="1" t="s">
        <v>34</v>
      </c>
      <c r="C21" s="1">
        <v>13474.95</v>
      </c>
      <c r="D21" s="1">
        <v>4025</v>
      </c>
      <c r="E21" s="1">
        <v>66.56</v>
      </c>
      <c r="F21" s="1">
        <f t="shared" si="4"/>
        <v>17566.510000000002</v>
      </c>
      <c r="G21" s="1">
        <v>3103.95</v>
      </c>
      <c r="H21" s="1">
        <v>0</v>
      </c>
      <c r="I21" s="1">
        <v>66.56</v>
      </c>
      <c r="J21" s="1">
        <f t="shared" si="5"/>
        <v>3170.5099999999998</v>
      </c>
      <c r="K21" s="1">
        <f t="shared" si="6"/>
        <v>14396.000000000002</v>
      </c>
      <c r="L21" s="21" t="s">
        <v>365</v>
      </c>
    </row>
    <row r="22" spans="1:12" x14ac:dyDescent="0.2">
      <c r="A22" s="2" t="s">
        <v>35</v>
      </c>
      <c r="B22" s="1" t="s">
        <v>36</v>
      </c>
      <c r="C22" s="1">
        <v>10365</v>
      </c>
      <c r="D22" s="1">
        <v>3096.03</v>
      </c>
      <c r="E22" s="1">
        <v>47.35</v>
      </c>
      <c r="F22" s="1">
        <f t="shared" si="4"/>
        <v>13508.380000000001</v>
      </c>
      <c r="G22" s="1">
        <v>2154.69</v>
      </c>
      <c r="H22" s="1">
        <v>0.14000000000000001</v>
      </c>
      <c r="I22" s="1">
        <v>47.35</v>
      </c>
      <c r="J22" s="1">
        <f t="shared" si="5"/>
        <v>2202.1799999999998</v>
      </c>
      <c r="K22" s="1">
        <f t="shared" si="6"/>
        <v>11306.2</v>
      </c>
      <c r="L22" s="21" t="s">
        <v>365</v>
      </c>
    </row>
    <row r="23" spans="1:12" x14ac:dyDescent="0.2">
      <c r="A23" s="2" t="s">
        <v>37</v>
      </c>
      <c r="B23" s="1" t="s">
        <v>38</v>
      </c>
      <c r="C23" s="1">
        <v>5775</v>
      </c>
      <c r="D23" s="1">
        <v>1725</v>
      </c>
      <c r="E23" s="1">
        <v>19</v>
      </c>
      <c r="F23" s="1">
        <f t="shared" si="4"/>
        <v>7519</v>
      </c>
      <c r="G23" s="1">
        <v>881.42</v>
      </c>
      <c r="H23" s="1">
        <v>0.18</v>
      </c>
      <c r="I23" s="1">
        <v>19</v>
      </c>
      <c r="J23" s="1">
        <f t="shared" si="5"/>
        <v>900.59999999999991</v>
      </c>
      <c r="K23" s="1">
        <f t="shared" si="6"/>
        <v>6618.4</v>
      </c>
      <c r="L23" s="21" t="s">
        <v>364</v>
      </c>
    </row>
    <row r="24" spans="1:12" x14ac:dyDescent="0.2">
      <c r="A24" s="2" t="s">
        <v>39</v>
      </c>
      <c r="B24" s="1" t="s">
        <v>40</v>
      </c>
      <c r="C24" s="1">
        <v>5775</v>
      </c>
      <c r="D24" s="1">
        <v>1725</v>
      </c>
      <c r="E24" s="1">
        <v>19</v>
      </c>
      <c r="F24" s="1">
        <f t="shared" si="4"/>
        <v>7519</v>
      </c>
      <c r="G24" s="1">
        <v>881.42</v>
      </c>
      <c r="H24" s="1">
        <v>0.18</v>
      </c>
      <c r="I24" s="1">
        <v>19</v>
      </c>
      <c r="J24" s="1">
        <f t="shared" si="5"/>
        <v>900.59999999999991</v>
      </c>
      <c r="K24" s="1">
        <f t="shared" si="6"/>
        <v>6618.4</v>
      </c>
      <c r="L24" s="21" t="s">
        <v>364</v>
      </c>
    </row>
    <row r="25" spans="1:12" x14ac:dyDescent="0.2">
      <c r="A25" s="2" t="s">
        <v>41</v>
      </c>
      <c r="B25" s="1" t="s">
        <v>42</v>
      </c>
      <c r="C25" s="1">
        <v>5775</v>
      </c>
      <c r="D25" s="1">
        <v>1725</v>
      </c>
      <c r="E25" s="1">
        <v>19</v>
      </c>
      <c r="F25" s="1">
        <f t="shared" si="4"/>
        <v>7519</v>
      </c>
      <c r="G25" s="1">
        <v>881.42</v>
      </c>
      <c r="H25" s="1">
        <v>0.18</v>
      </c>
      <c r="I25" s="1">
        <v>19</v>
      </c>
      <c r="J25" s="1">
        <f t="shared" si="5"/>
        <v>900.59999999999991</v>
      </c>
      <c r="K25" s="1">
        <f t="shared" si="6"/>
        <v>6618.4</v>
      </c>
      <c r="L25" s="21" t="s">
        <v>365</v>
      </c>
    </row>
    <row r="26" spans="1:12" x14ac:dyDescent="0.2">
      <c r="A26" s="2" t="s">
        <v>43</v>
      </c>
      <c r="B26" s="1" t="s">
        <v>44</v>
      </c>
      <c r="C26" s="1">
        <v>5775</v>
      </c>
      <c r="D26" s="1">
        <v>1725</v>
      </c>
      <c r="E26" s="1">
        <v>19</v>
      </c>
      <c r="F26" s="1">
        <f t="shared" si="4"/>
        <v>7519</v>
      </c>
      <c r="G26" s="1">
        <v>881.42</v>
      </c>
      <c r="H26" s="1">
        <v>0.18</v>
      </c>
      <c r="I26" s="1">
        <v>19</v>
      </c>
      <c r="J26" s="1">
        <f t="shared" si="5"/>
        <v>900.59999999999991</v>
      </c>
      <c r="K26" s="1">
        <f t="shared" si="6"/>
        <v>6618.4</v>
      </c>
      <c r="L26" s="21" t="s">
        <v>364</v>
      </c>
    </row>
    <row r="27" spans="1:12" x14ac:dyDescent="0.2">
      <c r="A27" s="2" t="s">
        <v>45</v>
      </c>
      <c r="B27" s="1" t="s">
        <v>46</v>
      </c>
      <c r="C27" s="1">
        <v>5775</v>
      </c>
      <c r="D27" s="1">
        <v>1725</v>
      </c>
      <c r="E27" s="1">
        <v>19</v>
      </c>
      <c r="F27" s="1">
        <f t="shared" si="4"/>
        <v>7519</v>
      </c>
      <c r="G27" s="1">
        <v>881.42</v>
      </c>
      <c r="H27" s="1">
        <v>0.18</v>
      </c>
      <c r="I27" s="1">
        <v>19</v>
      </c>
      <c r="J27" s="1">
        <f t="shared" si="5"/>
        <v>900.59999999999991</v>
      </c>
      <c r="K27" s="1">
        <f t="shared" si="6"/>
        <v>6618.4</v>
      </c>
      <c r="L27" s="21" t="s">
        <v>364</v>
      </c>
    </row>
    <row r="28" spans="1:12" s="4" customFormat="1" x14ac:dyDescent="0.2">
      <c r="A28" s="8"/>
      <c r="C28" s="4" t="s">
        <v>29</v>
      </c>
      <c r="D28" s="4" t="s">
        <v>29</v>
      </c>
      <c r="E28" s="4" t="s">
        <v>29</v>
      </c>
      <c r="F28" s="4" t="s">
        <v>29</v>
      </c>
      <c r="G28" s="4" t="s">
        <v>29</v>
      </c>
      <c r="H28" s="4" t="s">
        <v>29</v>
      </c>
      <c r="I28" s="4" t="s">
        <v>29</v>
      </c>
      <c r="J28" s="4" t="s">
        <v>29</v>
      </c>
      <c r="K28" s="4" t="s">
        <v>29</v>
      </c>
      <c r="L28" s="21"/>
    </row>
    <row r="29" spans="1:12" x14ac:dyDescent="0.2">
      <c r="A29" s="8" t="s">
        <v>28</v>
      </c>
      <c r="B29" s="5">
        <v>8</v>
      </c>
      <c r="C29" s="9">
        <f>SUM(C20:C27)</f>
        <v>58489.95</v>
      </c>
      <c r="D29" s="9">
        <f t="shared" ref="D29:K29" si="7">SUM(D20:D27)</f>
        <v>17471.03</v>
      </c>
      <c r="E29" s="9">
        <f t="shared" si="7"/>
        <v>227.91</v>
      </c>
      <c r="F29" s="9">
        <f t="shared" si="7"/>
        <v>76188.89</v>
      </c>
      <c r="G29" s="9">
        <f t="shared" si="7"/>
        <v>10547.16</v>
      </c>
      <c r="H29" s="9">
        <f t="shared" si="7"/>
        <v>1.2199999999999998</v>
      </c>
      <c r="I29" s="9">
        <f t="shared" si="7"/>
        <v>227.91</v>
      </c>
      <c r="J29" s="9">
        <f t="shared" si="7"/>
        <v>10776.29</v>
      </c>
      <c r="K29" s="9">
        <f t="shared" si="7"/>
        <v>65412.600000000006</v>
      </c>
      <c r="L29" s="21"/>
    </row>
    <row r="30" spans="1:12" x14ac:dyDescent="0.2">
      <c r="L30" s="21"/>
    </row>
    <row r="31" spans="1:12" x14ac:dyDescent="0.2">
      <c r="A31" s="6" t="s">
        <v>47</v>
      </c>
      <c r="L31" s="21"/>
    </row>
    <row r="32" spans="1:12" x14ac:dyDescent="0.2">
      <c r="A32" s="2" t="s">
        <v>48</v>
      </c>
      <c r="B32" s="1" t="s">
        <v>49</v>
      </c>
      <c r="C32" s="1">
        <v>10365</v>
      </c>
      <c r="D32" s="1">
        <v>3096.03</v>
      </c>
      <c r="E32" s="1">
        <v>47.35</v>
      </c>
      <c r="F32" s="1">
        <f t="shared" ref="F32:F39" si="8">+C32+D32+E32</f>
        <v>13508.380000000001</v>
      </c>
      <c r="G32" s="1">
        <v>2154.69</v>
      </c>
      <c r="H32" s="1">
        <v>0.14000000000000001</v>
      </c>
      <c r="I32" s="1">
        <v>47.35</v>
      </c>
      <c r="J32" s="1">
        <f t="shared" ref="J32:J39" si="9">+G32+H32+I32</f>
        <v>2202.1799999999998</v>
      </c>
      <c r="K32" s="1">
        <f t="shared" ref="K32:K39" si="10">+F32-J32</f>
        <v>11306.2</v>
      </c>
      <c r="L32" s="21" t="s">
        <v>364</v>
      </c>
    </row>
    <row r="33" spans="1:12" x14ac:dyDescent="0.2">
      <c r="A33" s="2" t="s">
        <v>50</v>
      </c>
      <c r="B33" s="1" t="s">
        <v>51</v>
      </c>
      <c r="C33" s="1">
        <v>5775</v>
      </c>
      <c r="D33" s="1">
        <v>1725</v>
      </c>
      <c r="E33" s="1">
        <v>19</v>
      </c>
      <c r="F33" s="1">
        <f t="shared" si="8"/>
        <v>7519</v>
      </c>
      <c r="G33" s="1">
        <v>881.42</v>
      </c>
      <c r="H33" s="1">
        <v>0.18</v>
      </c>
      <c r="I33" s="1">
        <v>19</v>
      </c>
      <c r="J33" s="1">
        <f t="shared" si="9"/>
        <v>900.59999999999991</v>
      </c>
      <c r="K33" s="1">
        <f t="shared" si="10"/>
        <v>6618.4</v>
      </c>
      <c r="L33" s="21" t="s">
        <v>364</v>
      </c>
    </row>
    <row r="34" spans="1:12" x14ac:dyDescent="0.2">
      <c r="A34" s="2" t="s">
        <v>52</v>
      </c>
      <c r="B34" s="1" t="s">
        <v>53</v>
      </c>
      <c r="C34" s="1">
        <v>5775</v>
      </c>
      <c r="D34" s="1">
        <v>1725</v>
      </c>
      <c r="E34" s="1">
        <v>19</v>
      </c>
      <c r="F34" s="1">
        <f t="shared" si="8"/>
        <v>7519</v>
      </c>
      <c r="G34" s="1">
        <v>881.42</v>
      </c>
      <c r="H34" s="1">
        <v>0.18</v>
      </c>
      <c r="I34" s="1">
        <v>19</v>
      </c>
      <c r="J34" s="1">
        <f t="shared" si="9"/>
        <v>900.59999999999991</v>
      </c>
      <c r="K34" s="1">
        <f t="shared" si="10"/>
        <v>6618.4</v>
      </c>
      <c r="L34" s="21" t="s">
        <v>364</v>
      </c>
    </row>
    <row r="35" spans="1:12" x14ac:dyDescent="0.2">
      <c r="A35" s="2" t="s">
        <v>54</v>
      </c>
      <c r="B35" s="1" t="s">
        <v>55</v>
      </c>
      <c r="C35" s="1">
        <v>5775</v>
      </c>
      <c r="D35" s="1">
        <v>1725</v>
      </c>
      <c r="E35" s="1">
        <v>19</v>
      </c>
      <c r="F35" s="1">
        <f t="shared" si="8"/>
        <v>7519</v>
      </c>
      <c r="G35" s="1">
        <v>881.42</v>
      </c>
      <c r="H35" s="1">
        <v>0.18</v>
      </c>
      <c r="I35" s="1">
        <v>19</v>
      </c>
      <c r="J35" s="1">
        <f t="shared" si="9"/>
        <v>900.59999999999991</v>
      </c>
      <c r="K35" s="1">
        <f t="shared" si="10"/>
        <v>6618.4</v>
      </c>
      <c r="L35" s="21" t="s">
        <v>365</v>
      </c>
    </row>
    <row r="36" spans="1:12" x14ac:dyDescent="0.2">
      <c r="A36" s="2" t="s">
        <v>56</v>
      </c>
      <c r="B36" s="1" t="s">
        <v>57</v>
      </c>
      <c r="C36" s="1">
        <v>5775</v>
      </c>
      <c r="D36" s="1">
        <v>1725</v>
      </c>
      <c r="E36" s="1">
        <v>19</v>
      </c>
      <c r="F36" s="1">
        <f t="shared" si="8"/>
        <v>7519</v>
      </c>
      <c r="G36" s="1">
        <v>881.42</v>
      </c>
      <c r="H36" s="1">
        <v>0.18</v>
      </c>
      <c r="I36" s="1">
        <v>19</v>
      </c>
      <c r="J36" s="1">
        <f t="shared" si="9"/>
        <v>900.59999999999991</v>
      </c>
      <c r="K36" s="1">
        <f t="shared" si="10"/>
        <v>6618.4</v>
      </c>
      <c r="L36" s="21" t="s">
        <v>365</v>
      </c>
    </row>
    <row r="37" spans="1:12" x14ac:dyDescent="0.2">
      <c r="A37" s="2" t="s">
        <v>58</v>
      </c>
      <c r="B37" s="1" t="s">
        <v>59</v>
      </c>
      <c r="C37" s="1">
        <v>13474.95</v>
      </c>
      <c r="D37" s="1">
        <v>4025</v>
      </c>
      <c r="E37" s="1">
        <v>66.56</v>
      </c>
      <c r="F37" s="1">
        <f t="shared" si="8"/>
        <v>17566.510000000002</v>
      </c>
      <c r="G37" s="1">
        <v>3103.95</v>
      </c>
      <c r="H37" s="1">
        <v>0</v>
      </c>
      <c r="I37" s="1">
        <v>66.56</v>
      </c>
      <c r="J37" s="1">
        <f t="shared" si="9"/>
        <v>3170.5099999999998</v>
      </c>
      <c r="K37" s="1">
        <f t="shared" si="10"/>
        <v>14396.000000000002</v>
      </c>
      <c r="L37" s="21" t="s">
        <v>364</v>
      </c>
    </row>
    <row r="38" spans="1:12" x14ac:dyDescent="0.2">
      <c r="A38" s="2" t="s">
        <v>60</v>
      </c>
      <c r="B38" s="1" t="s">
        <v>61</v>
      </c>
      <c r="C38" s="1">
        <v>5775</v>
      </c>
      <c r="D38" s="1">
        <v>1725</v>
      </c>
      <c r="E38" s="1">
        <v>19</v>
      </c>
      <c r="F38" s="1">
        <f t="shared" si="8"/>
        <v>7519</v>
      </c>
      <c r="G38" s="1">
        <v>881.42</v>
      </c>
      <c r="H38" s="1">
        <v>0.18</v>
      </c>
      <c r="I38" s="1">
        <v>19</v>
      </c>
      <c r="J38" s="1">
        <f t="shared" si="9"/>
        <v>900.59999999999991</v>
      </c>
      <c r="K38" s="1">
        <f t="shared" si="10"/>
        <v>6618.4</v>
      </c>
      <c r="L38" s="21" t="s">
        <v>364</v>
      </c>
    </row>
    <row r="39" spans="1:12" x14ac:dyDescent="0.2">
      <c r="A39" s="2" t="s">
        <v>62</v>
      </c>
      <c r="B39" s="1" t="s">
        <v>63</v>
      </c>
      <c r="C39" s="1">
        <v>5775</v>
      </c>
      <c r="D39" s="1">
        <v>1725</v>
      </c>
      <c r="E39" s="1">
        <v>19</v>
      </c>
      <c r="F39" s="1">
        <f t="shared" si="8"/>
        <v>7519</v>
      </c>
      <c r="G39" s="1">
        <v>881.42</v>
      </c>
      <c r="H39" s="1">
        <v>0.18</v>
      </c>
      <c r="I39" s="1">
        <v>19</v>
      </c>
      <c r="J39" s="1">
        <f t="shared" si="9"/>
        <v>900.59999999999991</v>
      </c>
      <c r="K39" s="1">
        <f t="shared" si="10"/>
        <v>6618.4</v>
      </c>
      <c r="L39" s="21" t="s">
        <v>365</v>
      </c>
    </row>
    <row r="40" spans="1:12" s="4" customFormat="1" x14ac:dyDescent="0.2">
      <c r="A40" s="8"/>
      <c r="C40" s="4" t="s">
        <v>29</v>
      </c>
      <c r="D40" s="4" t="s">
        <v>29</v>
      </c>
      <c r="E40" s="4" t="s">
        <v>29</v>
      </c>
      <c r="F40" s="4" t="s">
        <v>29</v>
      </c>
      <c r="G40" s="4" t="s">
        <v>29</v>
      </c>
      <c r="H40" s="4" t="s">
        <v>29</v>
      </c>
      <c r="I40" s="4" t="s">
        <v>29</v>
      </c>
      <c r="J40" s="4" t="s">
        <v>29</v>
      </c>
      <c r="K40" s="4" t="s">
        <v>29</v>
      </c>
      <c r="L40" s="21"/>
    </row>
    <row r="41" spans="1:12" x14ac:dyDescent="0.2">
      <c r="A41" s="8" t="s">
        <v>28</v>
      </c>
      <c r="B41" s="5">
        <v>8</v>
      </c>
      <c r="C41" s="9">
        <f>SUM(C32:C39)</f>
        <v>58489.95</v>
      </c>
      <c r="D41" s="9">
        <f t="shared" ref="D41:K41" si="11">SUM(D32:D39)</f>
        <v>17471.03</v>
      </c>
      <c r="E41" s="9">
        <f t="shared" si="11"/>
        <v>227.91</v>
      </c>
      <c r="F41" s="9">
        <f t="shared" si="11"/>
        <v>76188.890000000014</v>
      </c>
      <c r="G41" s="9">
        <f t="shared" si="11"/>
        <v>10547.16</v>
      </c>
      <c r="H41" s="9">
        <f t="shared" si="11"/>
        <v>1.2199999999999998</v>
      </c>
      <c r="I41" s="9">
        <f t="shared" si="11"/>
        <v>227.91</v>
      </c>
      <c r="J41" s="9">
        <f t="shared" si="11"/>
        <v>10776.29</v>
      </c>
      <c r="K41" s="9">
        <f t="shared" si="11"/>
        <v>65412.600000000006</v>
      </c>
      <c r="L41" s="21"/>
    </row>
    <row r="42" spans="1:12" x14ac:dyDescent="0.2">
      <c r="L42" s="21"/>
    </row>
    <row r="43" spans="1:12" x14ac:dyDescent="0.2">
      <c r="A43" s="6" t="s">
        <v>64</v>
      </c>
      <c r="L43" s="21"/>
    </row>
    <row r="44" spans="1:12" x14ac:dyDescent="0.2">
      <c r="A44" s="2" t="s">
        <v>65</v>
      </c>
      <c r="B44" s="1" t="s">
        <v>66</v>
      </c>
      <c r="C44" s="1">
        <v>10365</v>
      </c>
      <c r="D44" s="1">
        <v>3096.03</v>
      </c>
      <c r="E44" s="1">
        <v>47.35</v>
      </c>
      <c r="F44" s="1">
        <f t="shared" ref="F44:F51" si="12">+C44+D44+E44</f>
        <v>13508.380000000001</v>
      </c>
      <c r="G44" s="1">
        <v>2154.69</v>
      </c>
      <c r="H44" s="1">
        <v>-0.06</v>
      </c>
      <c r="I44" s="1">
        <v>47.35</v>
      </c>
      <c r="J44" s="1">
        <f t="shared" ref="J44:J51" si="13">+G44+H44+I44</f>
        <v>2201.98</v>
      </c>
      <c r="K44" s="1">
        <f t="shared" ref="K44:K51" si="14">+F44-J44</f>
        <v>11306.400000000001</v>
      </c>
      <c r="L44" s="21" t="s">
        <v>364</v>
      </c>
    </row>
    <row r="45" spans="1:12" x14ac:dyDescent="0.2">
      <c r="A45" s="2" t="s">
        <v>67</v>
      </c>
      <c r="B45" s="1" t="s">
        <v>68</v>
      </c>
      <c r="C45" s="1">
        <v>5775</v>
      </c>
      <c r="D45" s="1">
        <v>1725</v>
      </c>
      <c r="E45" s="1">
        <v>19</v>
      </c>
      <c r="F45" s="1">
        <f t="shared" si="12"/>
        <v>7519</v>
      </c>
      <c r="G45" s="1">
        <v>881.42</v>
      </c>
      <c r="H45" s="1">
        <v>-0.02</v>
      </c>
      <c r="I45" s="1">
        <v>19</v>
      </c>
      <c r="J45" s="1">
        <f t="shared" si="13"/>
        <v>900.4</v>
      </c>
      <c r="K45" s="1">
        <f t="shared" si="14"/>
        <v>6618.6</v>
      </c>
      <c r="L45" s="21" t="s">
        <v>365</v>
      </c>
    </row>
    <row r="46" spans="1:12" x14ac:dyDescent="0.2">
      <c r="A46" s="2" t="s">
        <v>69</v>
      </c>
      <c r="B46" s="1" t="s">
        <v>70</v>
      </c>
      <c r="C46" s="1">
        <v>13474.95</v>
      </c>
      <c r="D46" s="1">
        <v>4025</v>
      </c>
      <c r="E46" s="1">
        <v>66.56</v>
      </c>
      <c r="F46" s="1">
        <f t="shared" si="12"/>
        <v>17566.510000000002</v>
      </c>
      <c r="G46" s="1">
        <v>3103.95</v>
      </c>
      <c r="H46" s="1">
        <v>0</v>
      </c>
      <c r="I46" s="1">
        <v>66.56</v>
      </c>
      <c r="J46" s="1">
        <f t="shared" si="13"/>
        <v>3170.5099999999998</v>
      </c>
      <c r="K46" s="1">
        <f t="shared" si="14"/>
        <v>14396.000000000002</v>
      </c>
      <c r="L46" s="21" t="s">
        <v>364</v>
      </c>
    </row>
    <row r="47" spans="1:12" x14ac:dyDescent="0.2">
      <c r="A47" s="2" t="s">
        <v>71</v>
      </c>
      <c r="B47" s="1" t="s">
        <v>72</v>
      </c>
      <c r="C47" s="1">
        <v>5775</v>
      </c>
      <c r="D47" s="1">
        <v>1725</v>
      </c>
      <c r="E47" s="1">
        <v>19</v>
      </c>
      <c r="F47" s="1">
        <f t="shared" si="12"/>
        <v>7519</v>
      </c>
      <c r="G47" s="1">
        <v>881.42</v>
      </c>
      <c r="H47" s="1">
        <v>-0.02</v>
      </c>
      <c r="I47" s="1">
        <v>19</v>
      </c>
      <c r="J47" s="1">
        <f t="shared" si="13"/>
        <v>900.4</v>
      </c>
      <c r="K47" s="1">
        <f t="shared" si="14"/>
        <v>6618.6</v>
      </c>
      <c r="L47" s="21" t="s">
        <v>365</v>
      </c>
    </row>
    <row r="48" spans="1:12" x14ac:dyDescent="0.2">
      <c r="A48" s="2" t="s">
        <v>73</v>
      </c>
      <c r="B48" s="1" t="s">
        <v>74</v>
      </c>
      <c r="C48" s="1">
        <v>5775</v>
      </c>
      <c r="D48" s="1">
        <v>1725</v>
      </c>
      <c r="E48" s="1">
        <v>19</v>
      </c>
      <c r="F48" s="1">
        <f t="shared" si="12"/>
        <v>7519</v>
      </c>
      <c r="G48" s="1">
        <v>881.42</v>
      </c>
      <c r="H48" s="1">
        <v>-0.02</v>
      </c>
      <c r="I48" s="1">
        <v>19</v>
      </c>
      <c r="J48" s="1">
        <f t="shared" si="13"/>
        <v>900.4</v>
      </c>
      <c r="K48" s="1">
        <f t="shared" si="14"/>
        <v>6618.6</v>
      </c>
      <c r="L48" s="21" t="s">
        <v>365</v>
      </c>
    </row>
    <row r="49" spans="1:12" x14ac:dyDescent="0.2">
      <c r="A49" s="2" t="s">
        <v>75</v>
      </c>
      <c r="B49" s="1" t="s">
        <v>76</v>
      </c>
      <c r="C49" s="1">
        <v>5775</v>
      </c>
      <c r="D49" s="1">
        <v>1725</v>
      </c>
      <c r="E49" s="1">
        <v>19</v>
      </c>
      <c r="F49" s="1">
        <f t="shared" si="12"/>
        <v>7519</v>
      </c>
      <c r="G49" s="1">
        <v>881.42</v>
      </c>
      <c r="H49" s="1">
        <v>-0.02</v>
      </c>
      <c r="I49" s="1">
        <v>19</v>
      </c>
      <c r="J49" s="1">
        <f t="shared" si="13"/>
        <v>900.4</v>
      </c>
      <c r="K49" s="1">
        <f t="shared" si="14"/>
        <v>6618.6</v>
      </c>
      <c r="L49" s="21" t="s">
        <v>364</v>
      </c>
    </row>
    <row r="50" spans="1:12" x14ac:dyDescent="0.2">
      <c r="A50" s="2" t="s">
        <v>77</v>
      </c>
      <c r="B50" s="1" t="s">
        <v>78</v>
      </c>
      <c r="C50" s="1">
        <v>5775</v>
      </c>
      <c r="D50" s="1">
        <v>1725</v>
      </c>
      <c r="E50" s="1">
        <v>19</v>
      </c>
      <c r="F50" s="1">
        <f t="shared" si="12"/>
        <v>7519</v>
      </c>
      <c r="G50" s="1">
        <v>881.42</v>
      </c>
      <c r="H50" s="1">
        <v>-0.02</v>
      </c>
      <c r="I50" s="1">
        <v>19</v>
      </c>
      <c r="J50" s="1">
        <f t="shared" si="13"/>
        <v>900.4</v>
      </c>
      <c r="K50" s="1">
        <f t="shared" si="14"/>
        <v>6618.6</v>
      </c>
      <c r="L50" s="21" t="s">
        <v>365</v>
      </c>
    </row>
    <row r="51" spans="1:12" x14ac:dyDescent="0.2">
      <c r="A51" s="2" t="s">
        <v>79</v>
      </c>
      <c r="B51" s="1" t="s">
        <v>80</v>
      </c>
      <c r="C51" s="1">
        <v>5775</v>
      </c>
      <c r="D51" s="1">
        <v>1725</v>
      </c>
      <c r="E51" s="1">
        <v>19</v>
      </c>
      <c r="F51" s="1">
        <f t="shared" si="12"/>
        <v>7519</v>
      </c>
      <c r="G51" s="1">
        <v>881.42</v>
      </c>
      <c r="H51" s="1">
        <v>-0.02</v>
      </c>
      <c r="I51" s="1">
        <v>19</v>
      </c>
      <c r="J51" s="1">
        <f t="shared" si="13"/>
        <v>900.4</v>
      </c>
      <c r="K51" s="1">
        <f t="shared" si="14"/>
        <v>6618.6</v>
      </c>
      <c r="L51" s="21" t="s">
        <v>364</v>
      </c>
    </row>
    <row r="52" spans="1:12" s="4" customFormat="1" x14ac:dyDescent="0.2">
      <c r="A52" s="8"/>
      <c r="C52" s="4" t="s">
        <v>29</v>
      </c>
      <c r="D52" s="4" t="s">
        <v>29</v>
      </c>
      <c r="E52" s="4" t="s">
        <v>29</v>
      </c>
      <c r="F52" s="4" t="s">
        <v>29</v>
      </c>
      <c r="G52" s="4" t="s">
        <v>29</v>
      </c>
      <c r="H52" s="4" t="s">
        <v>29</v>
      </c>
      <c r="I52" s="4" t="s">
        <v>29</v>
      </c>
      <c r="J52" s="4" t="s">
        <v>29</v>
      </c>
      <c r="K52" s="4" t="s">
        <v>29</v>
      </c>
      <c r="L52" s="21"/>
    </row>
    <row r="53" spans="1:12" x14ac:dyDescent="0.2">
      <c r="A53" s="8" t="s">
        <v>28</v>
      </c>
      <c r="B53" s="5">
        <v>8</v>
      </c>
      <c r="C53" s="9">
        <f>SUM(C44:C51)</f>
        <v>58489.95</v>
      </c>
      <c r="D53" s="9">
        <f t="shared" ref="D53:K53" si="15">SUM(D44:D51)</f>
        <v>17471.03</v>
      </c>
      <c r="E53" s="9">
        <f t="shared" si="15"/>
        <v>227.91</v>
      </c>
      <c r="F53" s="9">
        <f t="shared" si="15"/>
        <v>76188.89</v>
      </c>
      <c r="G53" s="9">
        <f t="shared" si="15"/>
        <v>10547.16</v>
      </c>
      <c r="H53" s="9">
        <f t="shared" si="15"/>
        <v>-0.18</v>
      </c>
      <c r="I53" s="9">
        <f t="shared" si="15"/>
        <v>227.91</v>
      </c>
      <c r="J53" s="9">
        <f t="shared" si="15"/>
        <v>10774.889999999998</v>
      </c>
      <c r="K53" s="9">
        <f t="shared" si="15"/>
        <v>65413.999999999993</v>
      </c>
      <c r="L53" s="21"/>
    </row>
    <row r="54" spans="1:12" x14ac:dyDescent="0.2">
      <c r="L54" s="21"/>
    </row>
    <row r="55" spans="1:12" x14ac:dyDescent="0.2">
      <c r="A55" s="6" t="s">
        <v>81</v>
      </c>
      <c r="L55" s="21"/>
    </row>
    <row r="56" spans="1:12" x14ac:dyDescent="0.2">
      <c r="A56" s="2" t="s">
        <v>82</v>
      </c>
      <c r="B56" s="1" t="s">
        <v>83</v>
      </c>
      <c r="C56" s="1">
        <v>5775</v>
      </c>
      <c r="D56" s="1">
        <v>1725</v>
      </c>
      <c r="E56" s="1">
        <v>19</v>
      </c>
      <c r="F56" s="1">
        <f t="shared" ref="F56:F63" si="16">+C56+D56+E56</f>
        <v>7519</v>
      </c>
      <c r="G56" s="1">
        <v>881.42</v>
      </c>
      <c r="H56" s="1">
        <v>-0.02</v>
      </c>
      <c r="I56" s="1">
        <v>19</v>
      </c>
      <c r="J56" s="1">
        <f t="shared" ref="J56:J63" si="17">+G56+H56+I56</f>
        <v>900.4</v>
      </c>
      <c r="K56" s="1">
        <f t="shared" ref="K56:K63" si="18">+F56-J56</f>
        <v>6618.6</v>
      </c>
      <c r="L56" s="21">
        <v>40</v>
      </c>
    </row>
    <row r="57" spans="1:12" x14ac:dyDescent="0.2">
      <c r="A57" s="2" t="s">
        <v>84</v>
      </c>
      <c r="B57" s="1" t="s">
        <v>85</v>
      </c>
      <c r="C57" s="1">
        <v>10365</v>
      </c>
      <c r="D57" s="1">
        <v>3096.03</v>
      </c>
      <c r="E57" s="1">
        <v>47.35</v>
      </c>
      <c r="F57" s="1">
        <f t="shared" si="16"/>
        <v>13508.380000000001</v>
      </c>
      <c r="G57" s="1">
        <v>2154.69</v>
      </c>
      <c r="H57" s="1">
        <v>-0.06</v>
      </c>
      <c r="I57" s="1">
        <v>47.35</v>
      </c>
      <c r="J57" s="1">
        <f t="shared" si="17"/>
        <v>2201.98</v>
      </c>
      <c r="K57" s="1">
        <f t="shared" si="18"/>
        <v>11306.400000000001</v>
      </c>
      <c r="L57" s="21" t="s">
        <v>365</v>
      </c>
    </row>
    <row r="58" spans="1:12" x14ac:dyDescent="0.2">
      <c r="A58" s="2" t="s">
        <v>86</v>
      </c>
      <c r="B58" s="1" t="s">
        <v>87</v>
      </c>
      <c r="C58" s="1">
        <v>13474.95</v>
      </c>
      <c r="D58" s="1">
        <v>4025</v>
      </c>
      <c r="E58" s="1">
        <v>66.56</v>
      </c>
      <c r="F58" s="1">
        <f t="shared" si="16"/>
        <v>17566.510000000002</v>
      </c>
      <c r="G58" s="1">
        <v>3103.95</v>
      </c>
      <c r="H58" s="1">
        <v>0</v>
      </c>
      <c r="I58" s="1">
        <v>66.56</v>
      </c>
      <c r="J58" s="1">
        <f t="shared" si="17"/>
        <v>3170.5099999999998</v>
      </c>
      <c r="K58" s="1">
        <f t="shared" si="18"/>
        <v>14396.000000000002</v>
      </c>
      <c r="L58" s="21" t="s">
        <v>365</v>
      </c>
    </row>
    <row r="59" spans="1:12" x14ac:dyDescent="0.2">
      <c r="A59" s="2" t="s">
        <v>88</v>
      </c>
      <c r="B59" s="1" t="s">
        <v>89</v>
      </c>
      <c r="C59" s="1">
        <v>5775</v>
      </c>
      <c r="D59" s="1">
        <v>1725</v>
      </c>
      <c r="E59" s="1">
        <v>19</v>
      </c>
      <c r="F59" s="1">
        <f t="shared" si="16"/>
        <v>7519</v>
      </c>
      <c r="G59" s="1">
        <v>881.42</v>
      </c>
      <c r="H59" s="1">
        <v>0.18</v>
      </c>
      <c r="I59" s="1">
        <v>19</v>
      </c>
      <c r="J59" s="1">
        <f t="shared" si="17"/>
        <v>900.59999999999991</v>
      </c>
      <c r="K59" s="1">
        <f t="shared" si="18"/>
        <v>6618.4</v>
      </c>
      <c r="L59" s="21" t="s">
        <v>365</v>
      </c>
    </row>
    <row r="60" spans="1:12" x14ac:dyDescent="0.2">
      <c r="A60" s="2" t="s">
        <v>90</v>
      </c>
      <c r="B60" s="1" t="s">
        <v>91</v>
      </c>
      <c r="C60" s="1">
        <v>5775</v>
      </c>
      <c r="D60" s="1">
        <v>1725</v>
      </c>
      <c r="E60" s="1">
        <v>19</v>
      </c>
      <c r="F60" s="1">
        <f t="shared" si="16"/>
        <v>7519</v>
      </c>
      <c r="G60" s="1">
        <v>881.42</v>
      </c>
      <c r="H60" s="1">
        <v>0.18</v>
      </c>
      <c r="I60" s="1">
        <v>19</v>
      </c>
      <c r="J60" s="1">
        <f t="shared" si="17"/>
        <v>900.59999999999991</v>
      </c>
      <c r="K60" s="1">
        <f t="shared" si="18"/>
        <v>6618.4</v>
      </c>
      <c r="L60" s="21" t="s">
        <v>365</v>
      </c>
    </row>
    <row r="61" spans="1:12" x14ac:dyDescent="0.2">
      <c r="A61" s="2" t="s">
        <v>92</v>
      </c>
      <c r="B61" s="1" t="s">
        <v>93</v>
      </c>
      <c r="C61" s="1">
        <v>5775</v>
      </c>
      <c r="D61" s="1">
        <v>1725</v>
      </c>
      <c r="E61" s="1">
        <v>19</v>
      </c>
      <c r="F61" s="1">
        <f t="shared" si="16"/>
        <v>7519</v>
      </c>
      <c r="G61" s="1">
        <v>881.42</v>
      </c>
      <c r="H61" s="1">
        <v>0.18</v>
      </c>
      <c r="I61" s="1">
        <v>19</v>
      </c>
      <c r="J61" s="1">
        <f t="shared" si="17"/>
        <v>900.59999999999991</v>
      </c>
      <c r="K61" s="1">
        <f t="shared" si="18"/>
        <v>6618.4</v>
      </c>
      <c r="L61" s="21" t="s">
        <v>365</v>
      </c>
    </row>
    <row r="62" spans="1:12" x14ac:dyDescent="0.2">
      <c r="A62" s="2" t="s">
        <v>94</v>
      </c>
      <c r="B62" s="1" t="s">
        <v>95</v>
      </c>
      <c r="C62" s="1">
        <v>5775</v>
      </c>
      <c r="D62" s="1">
        <v>1725</v>
      </c>
      <c r="E62" s="1">
        <v>19</v>
      </c>
      <c r="F62" s="1">
        <f t="shared" si="16"/>
        <v>7519</v>
      </c>
      <c r="G62" s="1">
        <v>881.42</v>
      </c>
      <c r="H62" s="1">
        <v>0.18</v>
      </c>
      <c r="I62" s="1">
        <v>19</v>
      </c>
      <c r="J62" s="1">
        <f t="shared" si="17"/>
        <v>900.59999999999991</v>
      </c>
      <c r="K62" s="1">
        <f t="shared" si="18"/>
        <v>6618.4</v>
      </c>
      <c r="L62" s="21" t="s">
        <v>364</v>
      </c>
    </row>
    <row r="63" spans="1:12" x14ac:dyDescent="0.2">
      <c r="A63" s="2" t="s">
        <v>96</v>
      </c>
      <c r="B63" s="1" t="s">
        <v>97</v>
      </c>
      <c r="C63" s="1">
        <v>5775</v>
      </c>
      <c r="D63" s="1">
        <v>1725</v>
      </c>
      <c r="E63" s="1">
        <v>19</v>
      </c>
      <c r="F63" s="1">
        <f t="shared" si="16"/>
        <v>7519</v>
      </c>
      <c r="G63" s="1">
        <v>881.42</v>
      </c>
      <c r="H63" s="1">
        <v>0.18</v>
      </c>
      <c r="I63" s="1">
        <v>19</v>
      </c>
      <c r="J63" s="1">
        <f t="shared" si="17"/>
        <v>900.59999999999991</v>
      </c>
      <c r="K63" s="1">
        <f t="shared" si="18"/>
        <v>6618.4</v>
      </c>
      <c r="L63" s="21" t="s">
        <v>365</v>
      </c>
    </row>
    <row r="64" spans="1:12" s="4" customFormat="1" x14ac:dyDescent="0.2">
      <c r="A64" s="8"/>
      <c r="C64" s="4" t="s">
        <v>29</v>
      </c>
      <c r="D64" s="4" t="s">
        <v>29</v>
      </c>
      <c r="E64" s="4" t="s">
        <v>29</v>
      </c>
      <c r="F64" s="4" t="s">
        <v>29</v>
      </c>
      <c r="G64" s="4" t="s">
        <v>29</v>
      </c>
      <c r="H64" s="4" t="s">
        <v>29</v>
      </c>
      <c r="I64" s="4" t="s">
        <v>29</v>
      </c>
      <c r="J64" s="4" t="s">
        <v>29</v>
      </c>
      <c r="K64" s="4" t="s">
        <v>29</v>
      </c>
      <c r="L64" s="21"/>
    </row>
    <row r="65" spans="1:12" x14ac:dyDescent="0.2">
      <c r="A65" s="8" t="s">
        <v>28</v>
      </c>
      <c r="B65" s="5">
        <v>8</v>
      </c>
      <c r="C65" s="9">
        <f>SUM(C56:C63)</f>
        <v>58489.95</v>
      </c>
      <c r="D65" s="9">
        <f t="shared" ref="D65:K65" si="19">SUM(D56:D63)</f>
        <v>17471.03</v>
      </c>
      <c r="E65" s="9">
        <f t="shared" si="19"/>
        <v>227.91</v>
      </c>
      <c r="F65" s="9">
        <f t="shared" si="19"/>
        <v>76188.89</v>
      </c>
      <c r="G65" s="9">
        <f t="shared" si="19"/>
        <v>10547.16</v>
      </c>
      <c r="H65" s="9">
        <f t="shared" si="19"/>
        <v>0.81999999999999984</v>
      </c>
      <c r="I65" s="9">
        <f t="shared" si="19"/>
        <v>227.91</v>
      </c>
      <c r="J65" s="9">
        <f t="shared" si="19"/>
        <v>10775.890000000001</v>
      </c>
      <c r="K65" s="9">
        <f t="shared" si="19"/>
        <v>65413.000000000007</v>
      </c>
      <c r="L65" s="21"/>
    </row>
    <row r="66" spans="1:12" x14ac:dyDescent="0.2">
      <c r="L66" s="21"/>
    </row>
    <row r="67" spans="1:12" x14ac:dyDescent="0.2">
      <c r="A67" s="6" t="s">
        <v>98</v>
      </c>
      <c r="L67" s="21"/>
    </row>
    <row r="68" spans="1:12" x14ac:dyDescent="0.2">
      <c r="A68" s="2" t="s">
        <v>99</v>
      </c>
      <c r="B68" s="1" t="s">
        <v>100</v>
      </c>
      <c r="C68" s="1">
        <v>5775</v>
      </c>
      <c r="D68" s="1">
        <v>1725</v>
      </c>
      <c r="E68" s="1">
        <v>19</v>
      </c>
      <c r="F68" s="1">
        <f t="shared" ref="F68:F75" si="20">+C68+D68+E68</f>
        <v>7519</v>
      </c>
      <c r="G68" s="1">
        <v>881.42</v>
      </c>
      <c r="H68" s="1">
        <v>-0.02</v>
      </c>
      <c r="I68" s="1">
        <v>19</v>
      </c>
      <c r="J68" s="1">
        <f t="shared" ref="J68:J75" si="21">+G68+H68+I68</f>
        <v>900.4</v>
      </c>
      <c r="K68" s="1">
        <f t="shared" ref="K68:K75" si="22">+F68-J68</f>
        <v>6618.6</v>
      </c>
      <c r="L68" s="21" t="s">
        <v>365</v>
      </c>
    </row>
    <row r="69" spans="1:12" x14ac:dyDescent="0.2">
      <c r="A69" s="2" t="s">
        <v>101</v>
      </c>
      <c r="B69" s="1" t="s">
        <v>102</v>
      </c>
      <c r="C69" s="1">
        <v>10365</v>
      </c>
      <c r="D69" s="1">
        <v>3096.03</v>
      </c>
      <c r="E69" s="1">
        <v>47.35</v>
      </c>
      <c r="F69" s="1">
        <f t="shared" si="20"/>
        <v>13508.380000000001</v>
      </c>
      <c r="G69" s="1">
        <v>2154.69</v>
      </c>
      <c r="H69" s="1">
        <v>-0.06</v>
      </c>
      <c r="I69" s="1">
        <v>47.35</v>
      </c>
      <c r="J69" s="1">
        <f t="shared" si="21"/>
        <v>2201.98</v>
      </c>
      <c r="K69" s="1">
        <f t="shared" si="22"/>
        <v>11306.400000000001</v>
      </c>
      <c r="L69" s="21" t="s">
        <v>364</v>
      </c>
    </row>
    <row r="70" spans="1:12" x14ac:dyDescent="0.2">
      <c r="A70" s="2" t="s">
        <v>103</v>
      </c>
      <c r="B70" s="1" t="s">
        <v>104</v>
      </c>
      <c r="C70" s="1">
        <v>5775</v>
      </c>
      <c r="D70" s="1">
        <v>1725</v>
      </c>
      <c r="E70" s="1">
        <v>19</v>
      </c>
      <c r="F70" s="1">
        <f t="shared" si="20"/>
        <v>7519</v>
      </c>
      <c r="G70" s="1">
        <v>881.42</v>
      </c>
      <c r="H70" s="1">
        <v>-0.02</v>
      </c>
      <c r="I70" s="1">
        <v>19</v>
      </c>
      <c r="J70" s="1">
        <f t="shared" si="21"/>
        <v>900.4</v>
      </c>
      <c r="K70" s="1">
        <f t="shared" si="22"/>
        <v>6618.6</v>
      </c>
      <c r="L70" s="21" t="s">
        <v>365</v>
      </c>
    </row>
    <row r="71" spans="1:12" x14ac:dyDescent="0.2">
      <c r="A71" s="2" t="s">
        <v>105</v>
      </c>
      <c r="B71" s="1" t="s">
        <v>106</v>
      </c>
      <c r="C71" s="1">
        <v>13474.95</v>
      </c>
      <c r="D71" s="1">
        <v>4025</v>
      </c>
      <c r="E71" s="1">
        <v>66.56</v>
      </c>
      <c r="F71" s="1">
        <f t="shared" si="20"/>
        <v>17566.510000000002</v>
      </c>
      <c r="G71" s="1">
        <v>3103.95</v>
      </c>
      <c r="H71" s="1">
        <v>0</v>
      </c>
      <c r="I71" s="1">
        <v>66.56</v>
      </c>
      <c r="J71" s="1">
        <f t="shared" si="21"/>
        <v>3170.5099999999998</v>
      </c>
      <c r="K71" s="1">
        <f t="shared" si="22"/>
        <v>14396.000000000002</v>
      </c>
      <c r="L71" s="21" t="s">
        <v>365</v>
      </c>
    </row>
    <row r="72" spans="1:12" x14ac:dyDescent="0.2">
      <c r="A72" s="2" t="s">
        <v>107</v>
      </c>
      <c r="B72" s="1" t="s">
        <v>108</v>
      </c>
      <c r="C72" s="1">
        <v>5775</v>
      </c>
      <c r="D72" s="1">
        <v>1725</v>
      </c>
      <c r="E72" s="1">
        <v>19</v>
      </c>
      <c r="F72" s="1">
        <f t="shared" si="20"/>
        <v>7519</v>
      </c>
      <c r="G72" s="1">
        <v>881.42</v>
      </c>
      <c r="H72" s="1">
        <v>-0.02</v>
      </c>
      <c r="I72" s="1">
        <v>19</v>
      </c>
      <c r="J72" s="1">
        <f t="shared" si="21"/>
        <v>900.4</v>
      </c>
      <c r="K72" s="1">
        <f t="shared" si="22"/>
        <v>6618.6</v>
      </c>
      <c r="L72" s="21" t="s">
        <v>364</v>
      </c>
    </row>
    <row r="73" spans="1:12" x14ac:dyDescent="0.2">
      <c r="A73" s="2" t="s">
        <v>109</v>
      </c>
      <c r="B73" s="1" t="s">
        <v>110</v>
      </c>
      <c r="C73" s="1">
        <v>5775</v>
      </c>
      <c r="D73" s="1">
        <v>1725</v>
      </c>
      <c r="E73" s="1">
        <v>19</v>
      </c>
      <c r="F73" s="1">
        <f t="shared" si="20"/>
        <v>7519</v>
      </c>
      <c r="G73" s="1">
        <v>881.42</v>
      </c>
      <c r="H73" s="1">
        <v>-0.02</v>
      </c>
      <c r="I73" s="1">
        <v>19</v>
      </c>
      <c r="J73" s="1">
        <f t="shared" si="21"/>
        <v>900.4</v>
      </c>
      <c r="K73" s="1">
        <f t="shared" si="22"/>
        <v>6618.6</v>
      </c>
      <c r="L73" s="21" t="s">
        <v>364</v>
      </c>
    </row>
    <row r="74" spans="1:12" x14ac:dyDescent="0.2">
      <c r="A74" s="2" t="s">
        <v>111</v>
      </c>
      <c r="B74" s="1" t="s">
        <v>112</v>
      </c>
      <c r="C74" s="1">
        <v>5775</v>
      </c>
      <c r="D74" s="1">
        <v>1725</v>
      </c>
      <c r="E74" s="1">
        <v>19</v>
      </c>
      <c r="F74" s="1">
        <f t="shared" si="20"/>
        <v>7519</v>
      </c>
      <c r="G74" s="1">
        <v>881.42</v>
      </c>
      <c r="H74" s="1">
        <v>-0.02</v>
      </c>
      <c r="I74" s="1">
        <v>19</v>
      </c>
      <c r="J74" s="1">
        <f t="shared" si="21"/>
        <v>900.4</v>
      </c>
      <c r="K74" s="1">
        <f t="shared" si="22"/>
        <v>6618.6</v>
      </c>
      <c r="L74" s="21" t="s">
        <v>364</v>
      </c>
    </row>
    <row r="75" spans="1:12" x14ac:dyDescent="0.2">
      <c r="A75" s="2" t="s">
        <v>113</v>
      </c>
      <c r="B75" s="1" t="s">
        <v>114</v>
      </c>
      <c r="C75" s="1">
        <v>5775</v>
      </c>
      <c r="D75" s="1">
        <v>1725</v>
      </c>
      <c r="E75" s="1">
        <v>19</v>
      </c>
      <c r="F75" s="1">
        <f t="shared" si="20"/>
        <v>7519</v>
      </c>
      <c r="G75" s="1">
        <v>881.42</v>
      </c>
      <c r="H75" s="1">
        <v>-0.02</v>
      </c>
      <c r="I75" s="1">
        <v>19</v>
      </c>
      <c r="J75" s="1">
        <f t="shared" si="21"/>
        <v>900.4</v>
      </c>
      <c r="K75" s="1">
        <f t="shared" si="22"/>
        <v>6618.6</v>
      </c>
      <c r="L75" s="21" t="s">
        <v>364</v>
      </c>
    </row>
    <row r="76" spans="1:12" s="4" customFormat="1" x14ac:dyDescent="0.2">
      <c r="A76" s="8"/>
      <c r="C76" s="4" t="s">
        <v>29</v>
      </c>
      <c r="D76" s="4" t="s">
        <v>29</v>
      </c>
      <c r="E76" s="4" t="s">
        <v>29</v>
      </c>
      <c r="F76" s="4" t="s">
        <v>29</v>
      </c>
      <c r="G76" s="4" t="s">
        <v>29</v>
      </c>
      <c r="H76" s="4" t="s">
        <v>29</v>
      </c>
      <c r="I76" s="4" t="s">
        <v>29</v>
      </c>
      <c r="J76" s="4" t="s">
        <v>29</v>
      </c>
      <c r="K76" s="4" t="s">
        <v>29</v>
      </c>
      <c r="L76" s="21"/>
    </row>
    <row r="77" spans="1:12" x14ac:dyDescent="0.2">
      <c r="A77" s="8" t="s">
        <v>28</v>
      </c>
      <c r="B77" s="5">
        <v>8</v>
      </c>
      <c r="C77" s="9">
        <f>SUM(C68:C75)</f>
        <v>58489.95</v>
      </c>
      <c r="D77" s="9">
        <f t="shared" ref="D77:K77" si="23">SUM(D68:D75)</f>
        <v>17471.03</v>
      </c>
      <c r="E77" s="9">
        <f t="shared" si="23"/>
        <v>227.91</v>
      </c>
      <c r="F77" s="9">
        <f t="shared" si="23"/>
        <v>76188.89</v>
      </c>
      <c r="G77" s="9">
        <f t="shared" si="23"/>
        <v>10547.16</v>
      </c>
      <c r="H77" s="9">
        <f t="shared" si="23"/>
        <v>-0.18</v>
      </c>
      <c r="I77" s="9">
        <f t="shared" si="23"/>
        <v>227.91</v>
      </c>
      <c r="J77" s="9">
        <f t="shared" si="23"/>
        <v>10774.89</v>
      </c>
      <c r="K77" s="9">
        <f t="shared" si="23"/>
        <v>65413.999999999993</v>
      </c>
      <c r="L77" s="21"/>
    </row>
    <row r="78" spans="1:12" x14ac:dyDescent="0.2">
      <c r="L78" s="21"/>
    </row>
    <row r="79" spans="1:12" x14ac:dyDescent="0.2">
      <c r="A79" s="6" t="s">
        <v>115</v>
      </c>
      <c r="L79" s="21"/>
    </row>
    <row r="80" spans="1:12" x14ac:dyDescent="0.2">
      <c r="A80" s="2" t="s">
        <v>116</v>
      </c>
      <c r="B80" s="1" t="s">
        <v>117</v>
      </c>
      <c r="C80" s="1">
        <v>5775</v>
      </c>
      <c r="D80" s="1">
        <v>1725</v>
      </c>
      <c r="E80" s="1">
        <v>19</v>
      </c>
      <c r="F80" s="1">
        <f t="shared" ref="F80:F87" si="24">+C80+D80+E80</f>
        <v>7519</v>
      </c>
      <c r="G80" s="1">
        <v>881.42</v>
      </c>
      <c r="H80" s="1">
        <v>-0.02</v>
      </c>
      <c r="I80" s="1">
        <v>19</v>
      </c>
      <c r="J80" s="1">
        <f t="shared" ref="J80:J87" si="25">+G80+H80+I80</f>
        <v>900.4</v>
      </c>
      <c r="K80" s="1">
        <f t="shared" ref="K80:K87" si="26">+F80-J80</f>
        <v>6618.6</v>
      </c>
      <c r="L80" s="21" t="s">
        <v>365</v>
      </c>
    </row>
    <row r="81" spans="1:12" x14ac:dyDescent="0.2">
      <c r="A81" s="2" t="s">
        <v>118</v>
      </c>
      <c r="B81" s="1" t="s">
        <v>119</v>
      </c>
      <c r="C81" s="1">
        <v>5775</v>
      </c>
      <c r="D81" s="1">
        <v>1725</v>
      </c>
      <c r="E81" s="1">
        <v>19</v>
      </c>
      <c r="F81" s="1">
        <f t="shared" si="24"/>
        <v>7519</v>
      </c>
      <c r="G81" s="1">
        <v>881.42</v>
      </c>
      <c r="H81" s="1">
        <v>-0.02</v>
      </c>
      <c r="I81" s="1">
        <v>19</v>
      </c>
      <c r="J81" s="1">
        <f t="shared" si="25"/>
        <v>900.4</v>
      </c>
      <c r="K81" s="1">
        <f t="shared" si="26"/>
        <v>6618.6</v>
      </c>
      <c r="L81" s="21" t="s">
        <v>365</v>
      </c>
    </row>
    <row r="82" spans="1:12" x14ac:dyDescent="0.2">
      <c r="A82" s="2" t="s">
        <v>120</v>
      </c>
      <c r="B82" s="1" t="s">
        <v>121</v>
      </c>
      <c r="C82" s="1">
        <v>13474.95</v>
      </c>
      <c r="D82" s="1">
        <v>4025</v>
      </c>
      <c r="E82" s="1">
        <v>66.56</v>
      </c>
      <c r="F82" s="1">
        <f t="shared" si="24"/>
        <v>17566.510000000002</v>
      </c>
      <c r="G82" s="1">
        <v>3103.95</v>
      </c>
      <c r="H82" s="1">
        <v>0</v>
      </c>
      <c r="I82" s="1">
        <v>66.56</v>
      </c>
      <c r="J82" s="1">
        <f t="shared" si="25"/>
        <v>3170.5099999999998</v>
      </c>
      <c r="K82" s="1">
        <f t="shared" si="26"/>
        <v>14396.000000000002</v>
      </c>
      <c r="L82" s="21" t="s">
        <v>364</v>
      </c>
    </row>
    <row r="83" spans="1:12" x14ac:dyDescent="0.2">
      <c r="A83" s="2" t="s">
        <v>122</v>
      </c>
      <c r="B83" s="1" t="s">
        <v>123</v>
      </c>
      <c r="C83" s="1">
        <v>10365</v>
      </c>
      <c r="D83" s="1">
        <v>3096.03</v>
      </c>
      <c r="E83" s="1">
        <v>47.35</v>
      </c>
      <c r="F83" s="1">
        <f t="shared" si="24"/>
        <v>13508.380000000001</v>
      </c>
      <c r="G83" s="1">
        <v>2154.69</v>
      </c>
      <c r="H83" s="1">
        <v>-0.06</v>
      </c>
      <c r="I83" s="1">
        <v>47.35</v>
      </c>
      <c r="J83" s="1">
        <f t="shared" si="25"/>
        <v>2201.98</v>
      </c>
      <c r="K83" s="1">
        <f t="shared" si="26"/>
        <v>11306.400000000001</v>
      </c>
      <c r="L83" s="21" t="s">
        <v>364</v>
      </c>
    </row>
    <row r="84" spans="1:12" x14ac:dyDescent="0.2">
      <c r="A84" s="2" t="s">
        <v>124</v>
      </c>
      <c r="B84" s="1" t="s">
        <v>125</v>
      </c>
      <c r="C84" s="1">
        <v>5775</v>
      </c>
      <c r="D84" s="1">
        <v>1725</v>
      </c>
      <c r="E84" s="1">
        <v>19</v>
      </c>
      <c r="F84" s="1">
        <f t="shared" si="24"/>
        <v>7519</v>
      </c>
      <c r="G84" s="1">
        <v>881.42</v>
      </c>
      <c r="H84" s="1">
        <v>-0.02</v>
      </c>
      <c r="I84" s="1">
        <v>19</v>
      </c>
      <c r="J84" s="1">
        <f t="shared" si="25"/>
        <v>900.4</v>
      </c>
      <c r="K84" s="1">
        <f t="shared" si="26"/>
        <v>6618.6</v>
      </c>
      <c r="L84" s="21" t="s">
        <v>365</v>
      </c>
    </row>
    <row r="85" spans="1:12" x14ac:dyDescent="0.2">
      <c r="A85" s="2" t="s">
        <v>126</v>
      </c>
      <c r="B85" s="1" t="s">
        <v>127</v>
      </c>
      <c r="C85" s="1">
        <v>5775</v>
      </c>
      <c r="D85" s="1">
        <v>1725</v>
      </c>
      <c r="E85" s="1">
        <v>19</v>
      </c>
      <c r="F85" s="1">
        <f t="shared" si="24"/>
        <v>7519</v>
      </c>
      <c r="G85" s="1">
        <v>881.42</v>
      </c>
      <c r="H85" s="1">
        <v>-0.02</v>
      </c>
      <c r="I85" s="1">
        <v>19</v>
      </c>
      <c r="J85" s="1">
        <f t="shared" si="25"/>
        <v>900.4</v>
      </c>
      <c r="K85" s="1">
        <f t="shared" si="26"/>
        <v>6618.6</v>
      </c>
      <c r="L85" s="21" t="s">
        <v>365</v>
      </c>
    </row>
    <row r="86" spans="1:12" x14ac:dyDescent="0.2">
      <c r="A86" s="2" t="s">
        <v>128</v>
      </c>
      <c r="B86" s="1" t="s">
        <v>129</v>
      </c>
      <c r="C86" s="1">
        <v>5775</v>
      </c>
      <c r="D86" s="1">
        <v>1725</v>
      </c>
      <c r="E86" s="1">
        <v>19</v>
      </c>
      <c r="F86" s="1">
        <f t="shared" si="24"/>
        <v>7519</v>
      </c>
      <c r="G86" s="1">
        <v>881.42</v>
      </c>
      <c r="H86" s="1">
        <v>-0.02</v>
      </c>
      <c r="I86" s="1">
        <v>19</v>
      </c>
      <c r="J86" s="1">
        <f t="shared" si="25"/>
        <v>900.4</v>
      </c>
      <c r="K86" s="1">
        <f t="shared" si="26"/>
        <v>6618.6</v>
      </c>
      <c r="L86" s="21" t="s">
        <v>365</v>
      </c>
    </row>
    <row r="87" spans="1:12" x14ac:dyDescent="0.2">
      <c r="A87" s="2" t="s">
        <v>130</v>
      </c>
      <c r="B87" s="1" t="s">
        <v>131</v>
      </c>
      <c r="C87" s="1">
        <v>5775</v>
      </c>
      <c r="D87" s="1">
        <v>1725</v>
      </c>
      <c r="E87" s="1">
        <v>19</v>
      </c>
      <c r="F87" s="1">
        <f t="shared" si="24"/>
        <v>7519</v>
      </c>
      <c r="G87" s="1">
        <v>881.42</v>
      </c>
      <c r="H87" s="1">
        <v>-0.02</v>
      </c>
      <c r="I87" s="1">
        <v>19</v>
      </c>
      <c r="J87" s="1">
        <f t="shared" si="25"/>
        <v>900.4</v>
      </c>
      <c r="K87" s="1">
        <f t="shared" si="26"/>
        <v>6618.6</v>
      </c>
      <c r="L87" s="21" t="s">
        <v>364</v>
      </c>
    </row>
    <row r="88" spans="1:12" s="4" customFormat="1" x14ac:dyDescent="0.2">
      <c r="A88" s="8"/>
      <c r="C88" s="4" t="s">
        <v>29</v>
      </c>
      <c r="D88" s="4" t="s">
        <v>29</v>
      </c>
      <c r="E88" s="4" t="s">
        <v>29</v>
      </c>
      <c r="F88" s="4" t="s">
        <v>29</v>
      </c>
      <c r="G88" s="4" t="s">
        <v>29</v>
      </c>
      <c r="H88" s="4" t="s">
        <v>29</v>
      </c>
      <c r="I88" s="4" t="s">
        <v>29</v>
      </c>
      <c r="J88" s="4" t="s">
        <v>29</v>
      </c>
      <c r="K88" s="4" t="s">
        <v>29</v>
      </c>
      <c r="L88" s="21"/>
    </row>
    <row r="89" spans="1:12" x14ac:dyDescent="0.2">
      <c r="A89" s="8" t="s">
        <v>28</v>
      </c>
      <c r="B89" s="5">
        <v>8</v>
      </c>
      <c r="C89" s="9">
        <f>SUM(C80:C87)</f>
        <v>58489.95</v>
      </c>
      <c r="D89" s="9">
        <f t="shared" ref="D89:K89" si="27">SUM(D80:D87)</f>
        <v>17471.03</v>
      </c>
      <c r="E89" s="9">
        <f t="shared" si="27"/>
        <v>227.91</v>
      </c>
      <c r="F89" s="9">
        <f t="shared" si="27"/>
        <v>76188.89</v>
      </c>
      <c r="G89" s="9">
        <f t="shared" si="27"/>
        <v>10547.16</v>
      </c>
      <c r="H89" s="9">
        <f t="shared" si="27"/>
        <v>-0.18</v>
      </c>
      <c r="I89" s="9">
        <f t="shared" si="27"/>
        <v>227.91</v>
      </c>
      <c r="J89" s="9">
        <f t="shared" si="27"/>
        <v>10774.889999999998</v>
      </c>
      <c r="K89" s="9">
        <f t="shared" si="27"/>
        <v>65414</v>
      </c>
      <c r="L89" s="21"/>
    </row>
    <row r="90" spans="1:12" x14ac:dyDescent="0.2">
      <c r="L90" s="21"/>
    </row>
    <row r="91" spans="1:12" x14ac:dyDescent="0.2">
      <c r="A91" s="6" t="s">
        <v>132</v>
      </c>
      <c r="L91" s="21"/>
    </row>
    <row r="92" spans="1:12" x14ac:dyDescent="0.2">
      <c r="A92" s="2" t="s">
        <v>133</v>
      </c>
      <c r="B92" s="1" t="s">
        <v>134</v>
      </c>
      <c r="C92" s="1">
        <v>5775</v>
      </c>
      <c r="D92" s="1">
        <v>1725</v>
      </c>
      <c r="E92" s="1">
        <v>19</v>
      </c>
      <c r="F92" s="1">
        <f t="shared" ref="F92:F99" si="28">+C92+D92+E92</f>
        <v>7519</v>
      </c>
      <c r="G92" s="1">
        <v>881.42</v>
      </c>
      <c r="H92" s="1">
        <v>-0.02</v>
      </c>
      <c r="I92" s="1">
        <v>19</v>
      </c>
      <c r="J92" s="1">
        <f t="shared" ref="J92:J99" si="29">+G92+H92+I92</f>
        <v>900.4</v>
      </c>
      <c r="K92" s="1">
        <f t="shared" ref="K92:K99" si="30">+F92-J92</f>
        <v>6618.6</v>
      </c>
      <c r="L92" s="21">
        <v>40</v>
      </c>
    </row>
    <row r="93" spans="1:12" x14ac:dyDescent="0.2">
      <c r="A93" s="2" t="s">
        <v>135</v>
      </c>
      <c r="B93" s="1" t="s">
        <v>136</v>
      </c>
      <c r="C93" s="1">
        <v>5775</v>
      </c>
      <c r="D93" s="1">
        <v>1725</v>
      </c>
      <c r="E93" s="1">
        <v>19</v>
      </c>
      <c r="F93" s="1">
        <f t="shared" si="28"/>
        <v>7519</v>
      </c>
      <c r="G93" s="1">
        <v>881.42</v>
      </c>
      <c r="H93" s="1">
        <v>-0.02</v>
      </c>
      <c r="I93" s="1">
        <v>19</v>
      </c>
      <c r="J93" s="1">
        <f t="shared" si="29"/>
        <v>900.4</v>
      </c>
      <c r="K93" s="1">
        <f t="shared" si="30"/>
        <v>6618.6</v>
      </c>
      <c r="L93" s="21" t="s">
        <v>365</v>
      </c>
    </row>
    <row r="94" spans="1:12" x14ac:dyDescent="0.2">
      <c r="A94" s="2" t="s">
        <v>137</v>
      </c>
      <c r="B94" s="1" t="s">
        <v>138</v>
      </c>
      <c r="C94" s="1">
        <v>5775</v>
      </c>
      <c r="D94" s="1">
        <v>1725</v>
      </c>
      <c r="E94" s="1">
        <v>19</v>
      </c>
      <c r="F94" s="1">
        <f t="shared" si="28"/>
        <v>7519</v>
      </c>
      <c r="G94" s="1">
        <v>881.42</v>
      </c>
      <c r="H94" s="1">
        <v>-0.02</v>
      </c>
      <c r="I94" s="1">
        <v>19</v>
      </c>
      <c r="J94" s="1">
        <f t="shared" si="29"/>
        <v>900.4</v>
      </c>
      <c r="K94" s="1">
        <f t="shared" si="30"/>
        <v>6618.6</v>
      </c>
      <c r="L94" s="21" t="s">
        <v>365</v>
      </c>
    </row>
    <row r="95" spans="1:12" x14ac:dyDescent="0.2">
      <c r="A95" s="2" t="s">
        <v>139</v>
      </c>
      <c r="B95" s="1" t="s">
        <v>140</v>
      </c>
      <c r="C95" s="1">
        <v>10365</v>
      </c>
      <c r="D95" s="1">
        <v>3096.03</v>
      </c>
      <c r="E95" s="1">
        <v>47.35</v>
      </c>
      <c r="F95" s="1">
        <f t="shared" si="28"/>
        <v>13508.380000000001</v>
      </c>
      <c r="G95" s="1">
        <v>2154.69</v>
      </c>
      <c r="H95" s="1">
        <v>0.14000000000000001</v>
      </c>
      <c r="I95" s="1">
        <v>47.35</v>
      </c>
      <c r="J95" s="1">
        <f t="shared" si="29"/>
        <v>2202.1799999999998</v>
      </c>
      <c r="K95" s="1">
        <f t="shared" si="30"/>
        <v>11306.2</v>
      </c>
      <c r="L95" s="21" t="s">
        <v>364</v>
      </c>
    </row>
    <row r="96" spans="1:12" x14ac:dyDescent="0.2">
      <c r="A96" s="2" t="s">
        <v>141</v>
      </c>
      <c r="B96" s="1" t="s">
        <v>142</v>
      </c>
      <c r="C96" s="1">
        <v>13474.95</v>
      </c>
      <c r="D96" s="1">
        <v>4025</v>
      </c>
      <c r="E96" s="1">
        <v>66.56</v>
      </c>
      <c r="F96" s="1">
        <f t="shared" si="28"/>
        <v>17566.510000000002</v>
      </c>
      <c r="G96" s="1">
        <v>3103.95</v>
      </c>
      <c r="H96" s="1">
        <v>0</v>
      </c>
      <c r="I96" s="1">
        <v>66.56</v>
      </c>
      <c r="J96" s="1">
        <f t="shared" si="29"/>
        <v>3170.5099999999998</v>
      </c>
      <c r="K96" s="1">
        <f t="shared" si="30"/>
        <v>14396.000000000002</v>
      </c>
      <c r="L96" s="21" t="s">
        <v>365</v>
      </c>
    </row>
    <row r="97" spans="1:12" x14ac:dyDescent="0.2">
      <c r="A97" s="2" t="s">
        <v>143</v>
      </c>
      <c r="B97" s="1" t="s">
        <v>144</v>
      </c>
      <c r="C97" s="1">
        <v>5775</v>
      </c>
      <c r="D97" s="1">
        <v>1725</v>
      </c>
      <c r="E97" s="1">
        <v>19</v>
      </c>
      <c r="F97" s="1">
        <f t="shared" si="28"/>
        <v>7519</v>
      </c>
      <c r="G97" s="1">
        <v>881.42</v>
      </c>
      <c r="H97" s="1">
        <v>-0.02</v>
      </c>
      <c r="I97" s="1">
        <v>19</v>
      </c>
      <c r="J97" s="1">
        <f t="shared" si="29"/>
        <v>900.4</v>
      </c>
      <c r="K97" s="1">
        <f t="shared" si="30"/>
        <v>6618.6</v>
      </c>
      <c r="L97" s="21" t="s">
        <v>364</v>
      </c>
    </row>
    <row r="98" spans="1:12" x14ac:dyDescent="0.2">
      <c r="A98" s="2" t="s">
        <v>145</v>
      </c>
      <c r="B98" s="1" t="s">
        <v>146</v>
      </c>
      <c r="C98" s="1">
        <v>5775</v>
      </c>
      <c r="D98" s="1">
        <v>1725</v>
      </c>
      <c r="E98" s="1">
        <v>19</v>
      </c>
      <c r="F98" s="1">
        <f t="shared" si="28"/>
        <v>7519</v>
      </c>
      <c r="G98" s="1">
        <v>881.42</v>
      </c>
      <c r="H98" s="1">
        <v>-0.02</v>
      </c>
      <c r="I98" s="1">
        <v>19</v>
      </c>
      <c r="J98" s="1">
        <f t="shared" si="29"/>
        <v>900.4</v>
      </c>
      <c r="K98" s="1">
        <f t="shared" si="30"/>
        <v>6618.6</v>
      </c>
      <c r="L98" s="21" t="s">
        <v>364</v>
      </c>
    </row>
    <row r="99" spans="1:12" x14ac:dyDescent="0.2">
      <c r="A99" s="2" t="s">
        <v>147</v>
      </c>
      <c r="B99" s="1" t="s">
        <v>148</v>
      </c>
      <c r="C99" s="1">
        <v>5775</v>
      </c>
      <c r="D99" s="1">
        <v>1725</v>
      </c>
      <c r="E99" s="1">
        <v>19</v>
      </c>
      <c r="F99" s="1">
        <f t="shared" si="28"/>
        <v>7519</v>
      </c>
      <c r="G99" s="1">
        <v>881.42</v>
      </c>
      <c r="H99" s="1">
        <v>-0.02</v>
      </c>
      <c r="I99" s="1">
        <v>19</v>
      </c>
      <c r="J99" s="1">
        <f t="shared" si="29"/>
        <v>900.4</v>
      </c>
      <c r="K99" s="1">
        <f t="shared" si="30"/>
        <v>6618.6</v>
      </c>
      <c r="L99" s="21" t="s">
        <v>364</v>
      </c>
    </row>
    <row r="100" spans="1:12" s="4" customFormat="1" x14ac:dyDescent="0.2">
      <c r="A100" s="8"/>
      <c r="C100" s="4" t="s">
        <v>29</v>
      </c>
      <c r="D100" s="4" t="s">
        <v>29</v>
      </c>
      <c r="E100" s="4" t="s">
        <v>29</v>
      </c>
      <c r="F100" s="4" t="s">
        <v>29</v>
      </c>
      <c r="G100" s="4" t="s">
        <v>29</v>
      </c>
      <c r="H100" s="4" t="s">
        <v>29</v>
      </c>
      <c r="I100" s="4" t="s">
        <v>29</v>
      </c>
      <c r="J100" s="4" t="s">
        <v>29</v>
      </c>
      <c r="K100" s="4" t="s">
        <v>29</v>
      </c>
      <c r="L100" s="21"/>
    </row>
    <row r="101" spans="1:12" x14ac:dyDescent="0.2">
      <c r="A101" s="8" t="s">
        <v>28</v>
      </c>
      <c r="B101" s="5">
        <v>8</v>
      </c>
      <c r="C101" s="9">
        <f>SUM(C92:C99)</f>
        <v>58489.95</v>
      </c>
      <c r="D101" s="9">
        <f t="shared" ref="D101:K101" si="31">SUM(D92:D99)</f>
        <v>17471.03</v>
      </c>
      <c r="E101" s="9">
        <f t="shared" si="31"/>
        <v>227.91</v>
      </c>
      <c r="F101" s="9">
        <f t="shared" si="31"/>
        <v>76188.890000000014</v>
      </c>
      <c r="G101" s="9">
        <f t="shared" si="31"/>
        <v>10547.16</v>
      </c>
      <c r="H101" s="9">
        <f t="shared" si="31"/>
        <v>2.0000000000000007E-2</v>
      </c>
      <c r="I101" s="9">
        <f t="shared" si="31"/>
        <v>227.91</v>
      </c>
      <c r="J101" s="9">
        <f t="shared" si="31"/>
        <v>10775.089999999998</v>
      </c>
      <c r="K101" s="9">
        <f t="shared" si="31"/>
        <v>65413.8</v>
      </c>
      <c r="L101" s="21"/>
    </row>
    <row r="102" spans="1:12" x14ac:dyDescent="0.2">
      <c r="L102" s="21"/>
    </row>
    <row r="103" spans="1:12" x14ac:dyDescent="0.2">
      <c r="A103" s="6" t="s">
        <v>149</v>
      </c>
      <c r="L103" s="21"/>
    </row>
    <row r="104" spans="1:12" x14ac:dyDescent="0.2">
      <c r="A104" s="2" t="s">
        <v>150</v>
      </c>
      <c r="B104" s="1" t="s">
        <v>151</v>
      </c>
      <c r="C104" s="1">
        <v>5775</v>
      </c>
      <c r="D104" s="1">
        <v>1725</v>
      </c>
      <c r="E104" s="1">
        <v>19</v>
      </c>
      <c r="F104" s="1">
        <f t="shared" ref="F104:F111" si="32">+C104+D104+E104</f>
        <v>7519</v>
      </c>
      <c r="G104" s="1">
        <v>881.42</v>
      </c>
      <c r="H104" s="1">
        <v>-0.02</v>
      </c>
      <c r="I104" s="1">
        <v>19</v>
      </c>
      <c r="J104" s="1">
        <f t="shared" ref="J104:J111" si="33">+G104+H104+I104</f>
        <v>900.4</v>
      </c>
      <c r="K104" s="1">
        <f t="shared" ref="K104:K111" si="34">+F104-J104</f>
        <v>6618.6</v>
      </c>
      <c r="L104" s="21" t="s">
        <v>364</v>
      </c>
    </row>
    <row r="105" spans="1:12" x14ac:dyDescent="0.2">
      <c r="A105" s="2" t="s">
        <v>152</v>
      </c>
      <c r="B105" s="1" t="s">
        <v>153</v>
      </c>
      <c r="C105" s="1">
        <v>5775</v>
      </c>
      <c r="D105" s="1">
        <v>1725</v>
      </c>
      <c r="E105" s="1">
        <v>19</v>
      </c>
      <c r="F105" s="1">
        <f t="shared" si="32"/>
        <v>7519</v>
      </c>
      <c r="G105" s="1">
        <v>881.42</v>
      </c>
      <c r="H105" s="1">
        <v>-0.02</v>
      </c>
      <c r="I105" s="1">
        <v>19</v>
      </c>
      <c r="J105" s="1">
        <f t="shared" si="33"/>
        <v>900.4</v>
      </c>
      <c r="K105" s="1">
        <f t="shared" si="34"/>
        <v>6618.6</v>
      </c>
      <c r="L105" s="21" t="s">
        <v>364</v>
      </c>
    </row>
    <row r="106" spans="1:12" x14ac:dyDescent="0.2">
      <c r="A106" s="2" t="s">
        <v>154</v>
      </c>
      <c r="B106" s="1" t="s">
        <v>155</v>
      </c>
      <c r="C106" s="1">
        <v>5775</v>
      </c>
      <c r="D106" s="1">
        <v>1725</v>
      </c>
      <c r="E106" s="1">
        <v>19</v>
      </c>
      <c r="F106" s="1">
        <f t="shared" si="32"/>
        <v>7519</v>
      </c>
      <c r="G106" s="1">
        <v>881.42</v>
      </c>
      <c r="H106" s="1">
        <v>-0.02</v>
      </c>
      <c r="I106" s="1">
        <v>19</v>
      </c>
      <c r="J106" s="1">
        <f t="shared" si="33"/>
        <v>900.4</v>
      </c>
      <c r="K106" s="1">
        <f t="shared" si="34"/>
        <v>6618.6</v>
      </c>
      <c r="L106" s="21" t="s">
        <v>365</v>
      </c>
    </row>
    <row r="107" spans="1:12" x14ac:dyDescent="0.2">
      <c r="A107" s="2" t="s">
        <v>156</v>
      </c>
      <c r="B107" s="1" t="s">
        <v>157</v>
      </c>
      <c r="C107" s="1">
        <v>13474.95</v>
      </c>
      <c r="D107" s="1">
        <v>4025</v>
      </c>
      <c r="E107" s="1">
        <v>66.56</v>
      </c>
      <c r="F107" s="1">
        <f t="shared" si="32"/>
        <v>17566.510000000002</v>
      </c>
      <c r="G107" s="1">
        <v>3103.95</v>
      </c>
      <c r="H107" s="1">
        <v>0</v>
      </c>
      <c r="I107" s="1">
        <v>66.56</v>
      </c>
      <c r="J107" s="1">
        <f t="shared" si="33"/>
        <v>3170.5099999999998</v>
      </c>
      <c r="K107" s="1">
        <f t="shared" si="34"/>
        <v>14396.000000000002</v>
      </c>
      <c r="L107" s="21" t="s">
        <v>365</v>
      </c>
    </row>
    <row r="108" spans="1:12" x14ac:dyDescent="0.2">
      <c r="A108" s="2" t="s">
        <v>158</v>
      </c>
      <c r="B108" s="1" t="s">
        <v>159</v>
      </c>
      <c r="C108" s="1">
        <v>5775</v>
      </c>
      <c r="D108" s="1">
        <v>1725</v>
      </c>
      <c r="E108" s="1">
        <v>19</v>
      </c>
      <c r="F108" s="1">
        <f t="shared" si="32"/>
        <v>7519</v>
      </c>
      <c r="G108" s="1">
        <v>881.42</v>
      </c>
      <c r="H108" s="1">
        <v>-0.02</v>
      </c>
      <c r="I108" s="1">
        <v>19</v>
      </c>
      <c r="J108" s="1">
        <f t="shared" si="33"/>
        <v>900.4</v>
      </c>
      <c r="K108" s="1">
        <f t="shared" si="34"/>
        <v>6618.6</v>
      </c>
      <c r="L108" s="21" t="s">
        <v>365</v>
      </c>
    </row>
    <row r="109" spans="1:12" x14ac:dyDescent="0.2">
      <c r="A109" s="2" t="s">
        <v>160</v>
      </c>
      <c r="B109" s="1" t="s">
        <v>161</v>
      </c>
      <c r="C109" s="1">
        <v>10365</v>
      </c>
      <c r="D109" s="1">
        <v>3096.03</v>
      </c>
      <c r="E109" s="1">
        <v>47.35</v>
      </c>
      <c r="F109" s="1">
        <f t="shared" si="32"/>
        <v>13508.380000000001</v>
      </c>
      <c r="G109" s="1">
        <v>2154.69</v>
      </c>
      <c r="H109" s="1">
        <v>-0.06</v>
      </c>
      <c r="I109" s="1">
        <v>47.35</v>
      </c>
      <c r="J109" s="1">
        <f t="shared" si="33"/>
        <v>2201.98</v>
      </c>
      <c r="K109" s="1">
        <f t="shared" si="34"/>
        <v>11306.400000000001</v>
      </c>
      <c r="L109" s="21" t="s">
        <v>364</v>
      </c>
    </row>
    <row r="110" spans="1:12" x14ac:dyDescent="0.2">
      <c r="A110" s="2" t="s">
        <v>162</v>
      </c>
      <c r="B110" s="1" t="s">
        <v>163</v>
      </c>
      <c r="C110" s="1">
        <v>5775</v>
      </c>
      <c r="D110" s="1">
        <v>1725</v>
      </c>
      <c r="E110" s="1">
        <v>19</v>
      </c>
      <c r="F110" s="1">
        <f t="shared" si="32"/>
        <v>7519</v>
      </c>
      <c r="G110" s="1">
        <v>881.42</v>
      </c>
      <c r="H110" s="1">
        <v>-0.02</v>
      </c>
      <c r="I110" s="1">
        <v>19</v>
      </c>
      <c r="J110" s="1">
        <f t="shared" si="33"/>
        <v>900.4</v>
      </c>
      <c r="K110" s="1">
        <f t="shared" si="34"/>
        <v>6618.6</v>
      </c>
      <c r="L110" s="21" t="s">
        <v>365</v>
      </c>
    </row>
    <row r="111" spans="1:12" x14ac:dyDescent="0.2">
      <c r="A111" s="2" t="s">
        <v>164</v>
      </c>
      <c r="B111" s="1" t="s">
        <v>165</v>
      </c>
      <c r="C111" s="1">
        <v>5775</v>
      </c>
      <c r="D111" s="1">
        <v>1725</v>
      </c>
      <c r="E111" s="1">
        <v>19</v>
      </c>
      <c r="F111" s="1">
        <f t="shared" si="32"/>
        <v>7519</v>
      </c>
      <c r="G111" s="1">
        <v>881.42</v>
      </c>
      <c r="H111" s="1">
        <v>-0.02</v>
      </c>
      <c r="I111" s="1">
        <v>19</v>
      </c>
      <c r="J111" s="1">
        <f t="shared" si="33"/>
        <v>900.4</v>
      </c>
      <c r="K111" s="1">
        <f t="shared" si="34"/>
        <v>6618.6</v>
      </c>
      <c r="L111" s="21" t="s">
        <v>364</v>
      </c>
    </row>
    <row r="112" spans="1:12" s="4" customFormat="1" x14ac:dyDescent="0.2">
      <c r="A112" s="8"/>
      <c r="C112" s="4" t="s">
        <v>29</v>
      </c>
      <c r="D112" s="4" t="s">
        <v>29</v>
      </c>
      <c r="E112" s="4" t="s">
        <v>29</v>
      </c>
      <c r="F112" s="4" t="s">
        <v>29</v>
      </c>
      <c r="G112" s="4" t="s">
        <v>29</v>
      </c>
      <c r="H112" s="4" t="s">
        <v>29</v>
      </c>
      <c r="I112" s="4" t="s">
        <v>29</v>
      </c>
      <c r="J112" s="4" t="s">
        <v>29</v>
      </c>
      <c r="K112" s="4" t="s">
        <v>29</v>
      </c>
      <c r="L112" s="21"/>
    </row>
    <row r="113" spans="1:12" x14ac:dyDescent="0.2">
      <c r="A113" s="8" t="s">
        <v>28</v>
      </c>
      <c r="B113" s="5">
        <v>8</v>
      </c>
      <c r="C113" s="9">
        <f>SUM(C104:C111)</f>
        <v>58489.95</v>
      </c>
      <c r="D113" s="9">
        <f t="shared" ref="D113:K113" si="35">SUM(D104:D111)</f>
        <v>17471.03</v>
      </c>
      <c r="E113" s="9">
        <f t="shared" si="35"/>
        <v>227.91</v>
      </c>
      <c r="F113" s="9">
        <f t="shared" si="35"/>
        <v>76188.89</v>
      </c>
      <c r="G113" s="9">
        <f t="shared" si="35"/>
        <v>10547.16</v>
      </c>
      <c r="H113" s="9">
        <f t="shared" si="35"/>
        <v>-0.18</v>
      </c>
      <c r="I113" s="9">
        <f t="shared" si="35"/>
        <v>227.91</v>
      </c>
      <c r="J113" s="9">
        <f t="shared" si="35"/>
        <v>10774.889999999998</v>
      </c>
      <c r="K113" s="9">
        <f t="shared" si="35"/>
        <v>65414</v>
      </c>
      <c r="L113" s="21"/>
    </row>
    <row r="114" spans="1:12" s="11" customFormat="1" x14ac:dyDescent="0.2">
      <c r="A114" s="17"/>
      <c r="B114" s="14"/>
      <c r="C114" s="18"/>
      <c r="D114" s="18"/>
      <c r="E114" s="18"/>
      <c r="F114" s="18"/>
      <c r="G114" s="18"/>
      <c r="H114" s="18"/>
      <c r="I114" s="18"/>
      <c r="J114" s="18"/>
      <c r="K114" s="18"/>
      <c r="L114" s="21"/>
    </row>
    <row r="115" spans="1:12" x14ac:dyDescent="0.2">
      <c r="L115" s="21"/>
    </row>
    <row r="116" spans="1:12" x14ac:dyDescent="0.2">
      <c r="A116" s="6" t="s">
        <v>166</v>
      </c>
      <c r="L116" s="21"/>
    </row>
    <row r="117" spans="1:12" x14ac:dyDescent="0.2">
      <c r="A117" s="2" t="s">
        <v>167</v>
      </c>
      <c r="B117" s="1" t="s">
        <v>168</v>
      </c>
      <c r="C117" s="1">
        <v>13474.95</v>
      </c>
      <c r="D117" s="1">
        <v>4025</v>
      </c>
      <c r="E117" s="1">
        <v>66.56</v>
      </c>
      <c r="F117" s="1">
        <f t="shared" ref="F117:F124" si="36">+C117+D117+E117</f>
        <v>17566.510000000002</v>
      </c>
      <c r="G117" s="1">
        <v>3103.95</v>
      </c>
      <c r="H117" s="1">
        <v>0</v>
      </c>
      <c r="I117" s="1">
        <v>66.56</v>
      </c>
      <c r="J117" s="1">
        <f t="shared" ref="J117:J124" si="37">+G117+H117+I117</f>
        <v>3170.5099999999998</v>
      </c>
      <c r="K117" s="1">
        <f t="shared" ref="K117:K124" si="38">+F117-J117</f>
        <v>14396.000000000002</v>
      </c>
      <c r="L117" s="21" t="s">
        <v>365</v>
      </c>
    </row>
    <row r="118" spans="1:12" x14ac:dyDescent="0.2">
      <c r="A118" s="2" t="s">
        <v>169</v>
      </c>
      <c r="B118" s="1" t="s">
        <v>170</v>
      </c>
      <c r="C118" s="1">
        <v>10365</v>
      </c>
      <c r="D118" s="1">
        <v>3096.03</v>
      </c>
      <c r="E118" s="1">
        <v>47.35</v>
      </c>
      <c r="F118" s="1">
        <f t="shared" si="36"/>
        <v>13508.380000000001</v>
      </c>
      <c r="G118" s="1">
        <v>2154.69</v>
      </c>
      <c r="H118" s="1">
        <v>-0.06</v>
      </c>
      <c r="I118" s="1">
        <v>47.35</v>
      </c>
      <c r="J118" s="1">
        <f t="shared" si="37"/>
        <v>2201.98</v>
      </c>
      <c r="K118" s="1">
        <f t="shared" si="38"/>
        <v>11306.400000000001</v>
      </c>
      <c r="L118" s="21" t="s">
        <v>364</v>
      </c>
    </row>
    <row r="119" spans="1:12" x14ac:dyDescent="0.2">
      <c r="A119" s="2" t="s">
        <v>171</v>
      </c>
      <c r="B119" s="1" t="s">
        <v>172</v>
      </c>
      <c r="C119" s="1">
        <v>5775</v>
      </c>
      <c r="D119" s="1">
        <v>1725</v>
      </c>
      <c r="E119" s="1">
        <v>19</v>
      </c>
      <c r="F119" s="1">
        <f t="shared" si="36"/>
        <v>7519</v>
      </c>
      <c r="G119" s="1">
        <v>881.42</v>
      </c>
      <c r="H119" s="1">
        <v>-0.02</v>
      </c>
      <c r="I119" s="1">
        <v>19</v>
      </c>
      <c r="J119" s="1">
        <f t="shared" si="37"/>
        <v>900.4</v>
      </c>
      <c r="K119" s="1">
        <f t="shared" si="38"/>
        <v>6618.6</v>
      </c>
      <c r="L119" s="21" t="s">
        <v>365</v>
      </c>
    </row>
    <row r="120" spans="1:12" x14ac:dyDescent="0.2">
      <c r="A120" s="2" t="s">
        <v>173</v>
      </c>
      <c r="B120" s="1" t="s">
        <v>174</v>
      </c>
      <c r="C120" s="1">
        <v>5775</v>
      </c>
      <c r="D120" s="1">
        <v>1725</v>
      </c>
      <c r="E120" s="1">
        <v>19</v>
      </c>
      <c r="F120" s="1">
        <f t="shared" si="36"/>
        <v>7519</v>
      </c>
      <c r="G120" s="1">
        <v>881.42</v>
      </c>
      <c r="H120" s="1">
        <v>-0.02</v>
      </c>
      <c r="I120" s="1">
        <v>19</v>
      </c>
      <c r="J120" s="1">
        <f t="shared" si="37"/>
        <v>900.4</v>
      </c>
      <c r="K120" s="1">
        <f t="shared" si="38"/>
        <v>6618.6</v>
      </c>
      <c r="L120" s="21" t="s">
        <v>365</v>
      </c>
    </row>
    <row r="121" spans="1:12" x14ac:dyDescent="0.2">
      <c r="A121" s="2" t="s">
        <v>175</v>
      </c>
      <c r="B121" s="1" t="s">
        <v>176</v>
      </c>
      <c r="C121" s="1">
        <v>5775</v>
      </c>
      <c r="D121" s="1">
        <v>1725</v>
      </c>
      <c r="E121" s="1">
        <v>19</v>
      </c>
      <c r="F121" s="1">
        <f t="shared" si="36"/>
        <v>7519</v>
      </c>
      <c r="G121" s="1">
        <v>881.42</v>
      </c>
      <c r="H121" s="1">
        <v>-0.02</v>
      </c>
      <c r="I121" s="1">
        <v>19</v>
      </c>
      <c r="J121" s="1">
        <f t="shared" si="37"/>
        <v>900.4</v>
      </c>
      <c r="K121" s="1">
        <f t="shared" si="38"/>
        <v>6618.6</v>
      </c>
      <c r="L121" s="21" t="s">
        <v>365</v>
      </c>
    </row>
    <row r="122" spans="1:12" x14ac:dyDescent="0.2">
      <c r="A122" s="2" t="s">
        <v>177</v>
      </c>
      <c r="B122" s="1" t="s">
        <v>178</v>
      </c>
      <c r="C122" s="1">
        <v>5775</v>
      </c>
      <c r="D122" s="1">
        <v>1725</v>
      </c>
      <c r="E122" s="1">
        <v>19</v>
      </c>
      <c r="F122" s="1">
        <f t="shared" si="36"/>
        <v>7519</v>
      </c>
      <c r="G122" s="1">
        <v>881.42</v>
      </c>
      <c r="H122" s="1">
        <v>-0.02</v>
      </c>
      <c r="I122" s="1">
        <v>19</v>
      </c>
      <c r="J122" s="1">
        <f t="shared" si="37"/>
        <v>900.4</v>
      </c>
      <c r="K122" s="1">
        <f t="shared" si="38"/>
        <v>6618.6</v>
      </c>
      <c r="L122" s="21" t="s">
        <v>365</v>
      </c>
    </row>
    <row r="123" spans="1:12" x14ac:dyDescent="0.2">
      <c r="A123" s="2" t="s">
        <v>179</v>
      </c>
      <c r="B123" s="1" t="s">
        <v>180</v>
      </c>
      <c r="C123" s="1">
        <v>5775</v>
      </c>
      <c r="D123" s="1">
        <v>1725</v>
      </c>
      <c r="E123" s="1">
        <v>19</v>
      </c>
      <c r="F123" s="1">
        <f t="shared" si="36"/>
        <v>7519</v>
      </c>
      <c r="G123" s="1">
        <v>881.42</v>
      </c>
      <c r="H123" s="1">
        <v>-0.02</v>
      </c>
      <c r="I123" s="1">
        <v>19</v>
      </c>
      <c r="J123" s="1">
        <f t="shared" si="37"/>
        <v>900.4</v>
      </c>
      <c r="K123" s="1">
        <f t="shared" si="38"/>
        <v>6618.6</v>
      </c>
      <c r="L123" s="21" t="s">
        <v>365</v>
      </c>
    </row>
    <row r="124" spans="1:12" x14ac:dyDescent="0.2">
      <c r="A124" s="2" t="s">
        <v>181</v>
      </c>
      <c r="B124" s="1" t="s">
        <v>182</v>
      </c>
      <c r="C124" s="1">
        <v>5775</v>
      </c>
      <c r="D124" s="1">
        <v>1725</v>
      </c>
      <c r="E124" s="1">
        <v>19</v>
      </c>
      <c r="F124" s="1">
        <f t="shared" si="36"/>
        <v>7519</v>
      </c>
      <c r="G124" s="1">
        <v>881.42</v>
      </c>
      <c r="H124" s="1">
        <v>-0.02</v>
      </c>
      <c r="I124" s="1">
        <v>19</v>
      </c>
      <c r="J124" s="1">
        <f t="shared" si="37"/>
        <v>900.4</v>
      </c>
      <c r="K124" s="1">
        <f t="shared" si="38"/>
        <v>6618.6</v>
      </c>
      <c r="L124" s="21" t="s">
        <v>365</v>
      </c>
    </row>
    <row r="125" spans="1:12" s="4" customFormat="1" x14ac:dyDescent="0.2">
      <c r="A125" s="8"/>
      <c r="C125" s="4" t="s">
        <v>29</v>
      </c>
      <c r="D125" s="4" t="s">
        <v>29</v>
      </c>
      <c r="E125" s="4" t="s">
        <v>29</v>
      </c>
      <c r="F125" s="4" t="s">
        <v>29</v>
      </c>
      <c r="G125" s="4" t="s">
        <v>29</v>
      </c>
      <c r="H125" s="4" t="s">
        <v>29</v>
      </c>
      <c r="I125" s="4" t="s">
        <v>29</v>
      </c>
      <c r="J125" s="4" t="s">
        <v>29</v>
      </c>
      <c r="K125" s="4" t="s">
        <v>29</v>
      </c>
      <c r="L125" s="21"/>
    </row>
    <row r="126" spans="1:12" x14ac:dyDescent="0.2">
      <c r="A126" s="8" t="s">
        <v>28</v>
      </c>
      <c r="B126" s="5">
        <v>8</v>
      </c>
      <c r="C126" s="9">
        <f>SUM(C117:C124)</f>
        <v>58489.95</v>
      </c>
      <c r="D126" s="9">
        <f t="shared" ref="D126:K126" si="39">SUM(D117:D124)</f>
        <v>17471.03</v>
      </c>
      <c r="E126" s="9">
        <f t="shared" si="39"/>
        <v>227.91</v>
      </c>
      <c r="F126" s="9">
        <f t="shared" si="39"/>
        <v>76188.89</v>
      </c>
      <c r="G126" s="9">
        <f t="shared" si="39"/>
        <v>10547.16</v>
      </c>
      <c r="H126" s="9">
        <f t="shared" si="39"/>
        <v>-0.18</v>
      </c>
      <c r="I126" s="9">
        <f t="shared" si="39"/>
        <v>227.91</v>
      </c>
      <c r="J126" s="9">
        <f t="shared" si="39"/>
        <v>10774.889999999998</v>
      </c>
      <c r="K126" s="9">
        <f t="shared" si="39"/>
        <v>65413.999999999993</v>
      </c>
      <c r="L126" s="21"/>
    </row>
    <row r="127" spans="1:12" x14ac:dyDescent="0.2">
      <c r="L127" s="21"/>
    </row>
    <row r="128" spans="1:12" x14ac:dyDescent="0.2">
      <c r="A128" s="6" t="s">
        <v>183</v>
      </c>
      <c r="L128" s="21"/>
    </row>
    <row r="129" spans="1:12" x14ac:dyDescent="0.2">
      <c r="A129" s="2" t="s">
        <v>184</v>
      </c>
      <c r="B129" s="1" t="s">
        <v>185</v>
      </c>
      <c r="C129" s="1">
        <v>5775</v>
      </c>
      <c r="D129" s="1">
        <v>1725</v>
      </c>
      <c r="E129" s="1">
        <v>19</v>
      </c>
      <c r="F129" s="1">
        <f t="shared" ref="F129:F136" si="40">+C129+D129+E129</f>
        <v>7519</v>
      </c>
      <c r="G129" s="1">
        <v>881.42</v>
      </c>
      <c r="H129" s="1">
        <v>-0.02</v>
      </c>
      <c r="I129" s="1">
        <v>19</v>
      </c>
      <c r="J129" s="1">
        <f t="shared" ref="J129:J136" si="41">+G129+H129+I129</f>
        <v>900.4</v>
      </c>
      <c r="K129" s="1">
        <f t="shared" ref="K129:K136" si="42">+F129-J129</f>
        <v>6618.6</v>
      </c>
      <c r="L129" s="21" t="s">
        <v>365</v>
      </c>
    </row>
    <row r="130" spans="1:12" x14ac:dyDescent="0.2">
      <c r="A130" s="2" t="s">
        <v>186</v>
      </c>
      <c r="B130" s="1" t="s">
        <v>187</v>
      </c>
      <c r="C130" s="1">
        <v>5775</v>
      </c>
      <c r="D130" s="1">
        <v>1725</v>
      </c>
      <c r="E130" s="1">
        <v>19</v>
      </c>
      <c r="F130" s="1">
        <f t="shared" si="40"/>
        <v>7519</v>
      </c>
      <c r="G130" s="1">
        <v>881.42</v>
      </c>
      <c r="H130" s="1">
        <v>-0.02</v>
      </c>
      <c r="I130" s="1">
        <v>19</v>
      </c>
      <c r="J130" s="1">
        <f t="shared" si="41"/>
        <v>900.4</v>
      </c>
      <c r="K130" s="1">
        <f t="shared" si="42"/>
        <v>6618.6</v>
      </c>
      <c r="L130" s="21" t="s">
        <v>365</v>
      </c>
    </row>
    <row r="131" spans="1:12" x14ac:dyDescent="0.2">
      <c r="A131" s="2" t="s">
        <v>188</v>
      </c>
      <c r="B131" s="1" t="s">
        <v>189</v>
      </c>
      <c r="C131" s="1">
        <v>13474.95</v>
      </c>
      <c r="D131" s="1">
        <v>4025</v>
      </c>
      <c r="E131" s="1">
        <v>66.56</v>
      </c>
      <c r="F131" s="1">
        <f t="shared" si="40"/>
        <v>17566.510000000002</v>
      </c>
      <c r="G131" s="1">
        <v>3103.95</v>
      </c>
      <c r="H131" s="1">
        <v>0</v>
      </c>
      <c r="I131" s="1">
        <v>66.56</v>
      </c>
      <c r="J131" s="1">
        <f t="shared" si="41"/>
        <v>3170.5099999999998</v>
      </c>
      <c r="K131" s="1">
        <f t="shared" si="42"/>
        <v>14396.000000000002</v>
      </c>
      <c r="L131" s="21" t="s">
        <v>365</v>
      </c>
    </row>
    <row r="132" spans="1:12" x14ac:dyDescent="0.2">
      <c r="A132" s="2" t="s">
        <v>190</v>
      </c>
      <c r="B132" s="1" t="s">
        <v>191</v>
      </c>
      <c r="C132" s="1">
        <v>10365</v>
      </c>
      <c r="D132" s="1">
        <v>3096.03</v>
      </c>
      <c r="E132" s="1">
        <v>47.35</v>
      </c>
      <c r="F132" s="1">
        <f t="shared" si="40"/>
        <v>13508.380000000001</v>
      </c>
      <c r="G132" s="1">
        <v>2154.69</v>
      </c>
      <c r="H132" s="1">
        <v>-0.06</v>
      </c>
      <c r="I132" s="1">
        <v>47.35</v>
      </c>
      <c r="J132" s="1">
        <f t="shared" si="41"/>
        <v>2201.98</v>
      </c>
      <c r="K132" s="1">
        <f t="shared" si="42"/>
        <v>11306.400000000001</v>
      </c>
      <c r="L132" s="21" t="s">
        <v>365</v>
      </c>
    </row>
    <row r="133" spans="1:12" x14ac:dyDescent="0.2">
      <c r="A133" s="2" t="s">
        <v>192</v>
      </c>
      <c r="B133" s="1" t="s">
        <v>193</v>
      </c>
      <c r="C133" s="1">
        <v>5775</v>
      </c>
      <c r="D133" s="1">
        <v>1725</v>
      </c>
      <c r="E133" s="1">
        <v>19</v>
      </c>
      <c r="F133" s="1">
        <f t="shared" si="40"/>
        <v>7519</v>
      </c>
      <c r="G133" s="1">
        <v>881.42</v>
      </c>
      <c r="H133" s="1">
        <v>-0.02</v>
      </c>
      <c r="I133" s="1">
        <v>19</v>
      </c>
      <c r="J133" s="1">
        <f t="shared" si="41"/>
        <v>900.4</v>
      </c>
      <c r="K133" s="1">
        <f t="shared" si="42"/>
        <v>6618.6</v>
      </c>
      <c r="L133" s="21" t="s">
        <v>365</v>
      </c>
    </row>
    <row r="134" spans="1:12" x14ac:dyDescent="0.2">
      <c r="A134" s="2" t="s">
        <v>194</v>
      </c>
      <c r="B134" s="1" t="s">
        <v>195</v>
      </c>
      <c r="C134" s="1">
        <v>5775</v>
      </c>
      <c r="D134" s="1">
        <v>1725</v>
      </c>
      <c r="E134" s="1">
        <v>19</v>
      </c>
      <c r="F134" s="1">
        <f t="shared" si="40"/>
        <v>7519</v>
      </c>
      <c r="G134" s="1">
        <v>881.42</v>
      </c>
      <c r="H134" s="1">
        <v>-0.02</v>
      </c>
      <c r="I134" s="1">
        <v>19</v>
      </c>
      <c r="J134" s="1">
        <f t="shared" si="41"/>
        <v>900.4</v>
      </c>
      <c r="K134" s="1">
        <f t="shared" si="42"/>
        <v>6618.6</v>
      </c>
      <c r="L134" s="21" t="s">
        <v>364</v>
      </c>
    </row>
    <row r="135" spans="1:12" x14ac:dyDescent="0.2">
      <c r="A135" s="2" t="s">
        <v>196</v>
      </c>
      <c r="B135" s="1" t="s">
        <v>197</v>
      </c>
      <c r="C135" s="1">
        <v>5775</v>
      </c>
      <c r="D135" s="1">
        <v>1725</v>
      </c>
      <c r="E135" s="1">
        <v>19</v>
      </c>
      <c r="F135" s="1">
        <f t="shared" si="40"/>
        <v>7519</v>
      </c>
      <c r="G135" s="1">
        <v>881.42</v>
      </c>
      <c r="H135" s="1">
        <v>-0.02</v>
      </c>
      <c r="I135" s="1">
        <v>19</v>
      </c>
      <c r="J135" s="1">
        <f t="shared" si="41"/>
        <v>900.4</v>
      </c>
      <c r="K135" s="1">
        <f t="shared" si="42"/>
        <v>6618.6</v>
      </c>
      <c r="L135" s="21" t="s">
        <v>364</v>
      </c>
    </row>
    <row r="136" spans="1:12" x14ac:dyDescent="0.2">
      <c r="A136" s="2" t="s">
        <v>198</v>
      </c>
      <c r="B136" s="1" t="s">
        <v>199</v>
      </c>
      <c r="C136" s="1">
        <v>5775</v>
      </c>
      <c r="D136" s="1">
        <v>1725</v>
      </c>
      <c r="E136" s="1">
        <v>19</v>
      </c>
      <c r="F136" s="1">
        <f t="shared" si="40"/>
        <v>7519</v>
      </c>
      <c r="G136" s="1">
        <v>881.42</v>
      </c>
      <c r="H136" s="1">
        <v>-0.02</v>
      </c>
      <c r="I136" s="1">
        <v>19</v>
      </c>
      <c r="J136" s="1">
        <f t="shared" si="41"/>
        <v>900.4</v>
      </c>
      <c r="K136" s="1">
        <f t="shared" si="42"/>
        <v>6618.6</v>
      </c>
      <c r="L136" s="21" t="s">
        <v>365</v>
      </c>
    </row>
    <row r="137" spans="1:12" s="4" customFormat="1" x14ac:dyDescent="0.2">
      <c r="A137" s="8"/>
      <c r="C137" s="4" t="s">
        <v>29</v>
      </c>
      <c r="D137" s="4" t="s">
        <v>29</v>
      </c>
      <c r="E137" s="4" t="s">
        <v>29</v>
      </c>
      <c r="F137" s="4" t="s">
        <v>29</v>
      </c>
      <c r="G137" s="4" t="s">
        <v>29</v>
      </c>
      <c r="H137" s="4" t="s">
        <v>29</v>
      </c>
      <c r="I137" s="4" t="s">
        <v>29</v>
      </c>
      <c r="J137" s="4" t="s">
        <v>29</v>
      </c>
      <c r="K137" s="4" t="s">
        <v>29</v>
      </c>
      <c r="L137" s="21"/>
    </row>
    <row r="138" spans="1:12" x14ac:dyDescent="0.2">
      <c r="A138" s="8" t="s">
        <v>28</v>
      </c>
      <c r="B138" s="5">
        <v>8</v>
      </c>
      <c r="C138" s="9">
        <f>SUM(C129:C136)</f>
        <v>58489.95</v>
      </c>
      <c r="D138" s="9">
        <f t="shared" ref="D138:K138" si="43">SUM(D129:D136)</f>
        <v>17471.03</v>
      </c>
      <c r="E138" s="9">
        <f t="shared" si="43"/>
        <v>227.91</v>
      </c>
      <c r="F138" s="9">
        <f t="shared" si="43"/>
        <v>76188.89</v>
      </c>
      <c r="G138" s="9">
        <f t="shared" si="43"/>
        <v>10547.16</v>
      </c>
      <c r="H138" s="9">
        <f t="shared" si="43"/>
        <v>-0.18</v>
      </c>
      <c r="I138" s="9">
        <f t="shared" si="43"/>
        <v>227.91</v>
      </c>
      <c r="J138" s="9">
        <f t="shared" si="43"/>
        <v>10774.889999999998</v>
      </c>
      <c r="K138" s="9">
        <f t="shared" si="43"/>
        <v>65414</v>
      </c>
      <c r="L138" s="21"/>
    </row>
    <row r="139" spans="1:12" x14ac:dyDescent="0.2">
      <c r="L139" s="21"/>
    </row>
    <row r="140" spans="1:12" x14ac:dyDescent="0.2">
      <c r="A140" s="6" t="s">
        <v>200</v>
      </c>
      <c r="L140" s="21"/>
    </row>
    <row r="141" spans="1:12" x14ac:dyDescent="0.2">
      <c r="A141" s="2" t="s">
        <v>201</v>
      </c>
      <c r="B141" s="1" t="s">
        <v>202</v>
      </c>
      <c r="C141" s="1">
        <v>10365</v>
      </c>
      <c r="D141" s="1">
        <v>3096.03</v>
      </c>
      <c r="E141" s="1">
        <v>47.35</v>
      </c>
      <c r="F141" s="1">
        <f>+C141+D141+E141</f>
        <v>13508.380000000001</v>
      </c>
      <c r="G141" s="1">
        <v>2154.69</v>
      </c>
      <c r="H141" s="1">
        <v>-0.06</v>
      </c>
      <c r="I141" s="1">
        <v>47.35</v>
      </c>
      <c r="J141" s="1">
        <f t="shared" ref="J141:J148" si="44">+G141+H141+I141</f>
        <v>2201.98</v>
      </c>
      <c r="K141" s="1">
        <f t="shared" ref="K141:K148" si="45">+F141-J141</f>
        <v>11306.400000000001</v>
      </c>
      <c r="L141" s="21" t="s">
        <v>364</v>
      </c>
    </row>
    <row r="142" spans="1:12" x14ac:dyDescent="0.2">
      <c r="A142" s="2" t="s">
        <v>203</v>
      </c>
      <c r="B142" s="1" t="s">
        <v>204</v>
      </c>
      <c r="C142" s="1">
        <v>13474.95</v>
      </c>
      <c r="D142" s="1">
        <v>4025</v>
      </c>
      <c r="E142" s="1">
        <v>66.56</v>
      </c>
      <c r="F142" s="1">
        <f t="shared" ref="F142:F148" si="46">+C142+D142+E142</f>
        <v>17566.510000000002</v>
      </c>
      <c r="G142" s="1">
        <v>3103.95</v>
      </c>
      <c r="H142" s="1">
        <v>0</v>
      </c>
      <c r="I142" s="1">
        <v>66.56</v>
      </c>
      <c r="J142" s="1">
        <f t="shared" si="44"/>
        <v>3170.5099999999998</v>
      </c>
      <c r="K142" s="1">
        <f t="shared" si="45"/>
        <v>14396.000000000002</v>
      </c>
      <c r="L142" s="21" t="s">
        <v>364</v>
      </c>
    </row>
    <row r="143" spans="1:12" x14ac:dyDescent="0.2">
      <c r="A143" s="2" t="s">
        <v>205</v>
      </c>
      <c r="B143" s="1" t="s">
        <v>206</v>
      </c>
      <c r="C143" s="1">
        <v>5775</v>
      </c>
      <c r="D143" s="1">
        <v>1725</v>
      </c>
      <c r="E143" s="1">
        <v>19</v>
      </c>
      <c r="F143" s="1">
        <f t="shared" si="46"/>
        <v>7519</v>
      </c>
      <c r="G143" s="1">
        <v>881.42</v>
      </c>
      <c r="H143" s="1">
        <v>-0.02</v>
      </c>
      <c r="I143" s="1">
        <v>19</v>
      </c>
      <c r="J143" s="1">
        <f t="shared" si="44"/>
        <v>900.4</v>
      </c>
      <c r="K143" s="1">
        <f t="shared" si="45"/>
        <v>6618.6</v>
      </c>
      <c r="L143" s="21" t="s">
        <v>365</v>
      </c>
    </row>
    <row r="144" spans="1:12" x14ac:dyDescent="0.2">
      <c r="A144" s="2" t="s">
        <v>207</v>
      </c>
      <c r="B144" s="1" t="s">
        <v>208</v>
      </c>
      <c r="C144" s="1">
        <v>5775</v>
      </c>
      <c r="D144" s="1">
        <v>1725</v>
      </c>
      <c r="E144" s="1">
        <v>19</v>
      </c>
      <c r="F144" s="1">
        <f t="shared" si="46"/>
        <v>7519</v>
      </c>
      <c r="G144" s="1">
        <v>881.42</v>
      </c>
      <c r="H144" s="1">
        <v>-0.02</v>
      </c>
      <c r="I144" s="1">
        <v>19</v>
      </c>
      <c r="J144" s="1">
        <f t="shared" si="44"/>
        <v>900.4</v>
      </c>
      <c r="K144" s="1">
        <f t="shared" si="45"/>
        <v>6618.6</v>
      </c>
      <c r="L144" s="21" t="s">
        <v>365</v>
      </c>
    </row>
    <row r="145" spans="1:12" x14ac:dyDescent="0.2">
      <c r="A145" s="2" t="s">
        <v>209</v>
      </c>
      <c r="B145" s="1" t="s">
        <v>210</v>
      </c>
      <c r="C145" s="1">
        <v>5775</v>
      </c>
      <c r="D145" s="1">
        <v>1725</v>
      </c>
      <c r="E145" s="1">
        <v>19</v>
      </c>
      <c r="F145" s="1">
        <f t="shared" si="46"/>
        <v>7519</v>
      </c>
      <c r="G145" s="1">
        <v>881.42</v>
      </c>
      <c r="H145" s="1">
        <v>-0.02</v>
      </c>
      <c r="I145" s="1">
        <v>19</v>
      </c>
      <c r="J145" s="1">
        <f t="shared" si="44"/>
        <v>900.4</v>
      </c>
      <c r="K145" s="1">
        <f t="shared" si="45"/>
        <v>6618.6</v>
      </c>
      <c r="L145" s="21" t="s">
        <v>364</v>
      </c>
    </row>
    <row r="146" spans="1:12" x14ac:dyDescent="0.2">
      <c r="A146" s="2" t="s">
        <v>211</v>
      </c>
      <c r="B146" s="1" t="s">
        <v>212</v>
      </c>
      <c r="C146" s="1">
        <v>5775</v>
      </c>
      <c r="D146" s="1">
        <v>1725</v>
      </c>
      <c r="E146" s="1">
        <v>19</v>
      </c>
      <c r="F146" s="1">
        <f t="shared" si="46"/>
        <v>7519</v>
      </c>
      <c r="G146" s="1">
        <v>881.42</v>
      </c>
      <c r="H146" s="1">
        <v>-0.02</v>
      </c>
      <c r="I146" s="1">
        <v>19</v>
      </c>
      <c r="J146" s="1">
        <f t="shared" si="44"/>
        <v>900.4</v>
      </c>
      <c r="K146" s="1">
        <f t="shared" si="45"/>
        <v>6618.6</v>
      </c>
      <c r="L146" s="21" t="s">
        <v>364</v>
      </c>
    </row>
    <row r="147" spans="1:12" x14ac:dyDescent="0.2">
      <c r="A147" s="2" t="s">
        <v>213</v>
      </c>
      <c r="B147" s="1" t="s">
        <v>214</v>
      </c>
      <c r="C147" s="1">
        <v>5775</v>
      </c>
      <c r="D147" s="1">
        <v>1725</v>
      </c>
      <c r="E147" s="1">
        <v>19</v>
      </c>
      <c r="F147" s="1">
        <f t="shared" si="46"/>
        <v>7519</v>
      </c>
      <c r="G147" s="1">
        <v>881.42</v>
      </c>
      <c r="H147" s="1">
        <v>-0.02</v>
      </c>
      <c r="I147" s="1">
        <v>19</v>
      </c>
      <c r="J147" s="1">
        <f t="shared" si="44"/>
        <v>900.4</v>
      </c>
      <c r="K147" s="1">
        <f t="shared" si="45"/>
        <v>6618.6</v>
      </c>
      <c r="L147" s="21" t="s">
        <v>365</v>
      </c>
    </row>
    <row r="148" spans="1:12" x14ac:dyDescent="0.2">
      <c r="A148" s="2" t="s">
        <v>215</v>
      </c>
      <c r="B148" s="1" t="s">
        <v>216</v>
      </c>
      <c r="C148" s="1">
        <v>5775</v>
      </c>
      <c r="D148" s="1">
        <v>1725</v>
      </c>
      <c r="E148" s="1">
        <v>19</v>
      </c>
      <c r="F148" s="1">
        <f t="shared" si="46"/>
        <v>7519</v>
      </c>
      <c r="G148" s="1">
        <v>881.42</v>
      </c>
      <c r="H148" s="1">
        <v>-0.02</v>
      </c>
      <c r="I148" s="1">
        <v>19</v>
      </c>
      <c r="J148" s="1">
        <f t="shared" si="44"/>
        <v>900.4</v>
      </c>
      <c r="K148" s="1">
        <f t="shared" si="45"/>
        <v>6618.6</v>
      </c>
      <c r="L148" s="21" t="s">
        <v>365</v>
      </c>
    </row>
    <row r="149" spans="1:12" s="4" customFormat="1" x14ac:dyDescent="0.2">
      <c r="A149" s="8"/>
      <c r="C149" s="4" t="s">
        <v>29</v>
      </c>
      <c r="D149" s="4" t="s">
        <v>29</v>
      </c>
      <c r="E149" s="4" t="s">
        <v>29</v>
      </c>
      <c r="F149" s="4" t="s">
        <v>29</v>
      </c>
      <c r="G149" s="4" t="s">
        <v>29</v>
      </c>
      <c r="H149" s="4" t="s">
        <v>29</v>
      </c>
      <c r="I149" s="4" t="s">
        <v>29</v>
      </c>
      <c r="J149" s="4" t="s">
        <v>29</v>
      </c>
      <c r="K149" s="4" t="s">
        <v>29</v>
      </c>
      <c r="L149" s="21"/>
    </row>
    <row r="150" spans="1:12" x14ac:dyDescent="0.2">
      <c r="A150" s="8" t="s">
        <v>28</v>
      </c>
      <c r="B150" s="5">
        <v>8</v>
      </c>
      <c r="C150" s="9">
        <f>SUM(C141:C148)</f>
        <v>58489.95</v>
      </c>
      <c r="D150" s="9">
        <f t="shared" ref="D150:K150" si="47">SUM(D141:D148)</f>
        <v>17471.03</v>
      </c>
      <c r="E150" s="9">
        <f t="shared" si="47"/>
        <v>227.91</v>
      </c>
      <c r="F150" s="9">
        <f t="shared" si="47"/>
        <v>76188.89</v>
      </c>
      <c r="G150" s="9">
        <f t="shared" si="47"/>
        <v>10547.16</v>
      </c>
      <c r="H150" s="9">
        <f t="shared" si="47"/>
        <v>-0.18</v>
      </c>
      <c r="I150" s="9">
        <f t="shared" si="47"/>
        <v>227.91</v>
      </c>
      <c r="J150" s="9">
        <f t="shared" si="47"/>
        <v>10774.889999999998</v>
      </c>
      <c r="K150" s="9">
        <f t="shared" si="47"/>
        <v>65413.999999999993</v>
      </c>
      <c r="L150" s="21"/>
    </row>
    <row r="151" spans="1:12" s="11" customFormat="1" x14ac:dyDescent="0.2">
      <c r="A151" s="17"/>
      <c r="B151" s="14"/>
      <c r="C151" s="18"/>
      <c r="D151" s="18"/>
      <c r="E151" s="18"/>
      <c r="F151" s="18"/>
      <c r="G151" s="18"/>
      <c r="H151" s="18"/>
      <c r="I151" s="18"/>
      <c r="J151" s="18"/>
      <c r="K151" s="18"/>
      <c r="L151" s="21"/>
    </row>
    <row r="152" spans="1:12" x14ac:dyDescent="0.2">
      <c r="L152" s="21"/>
    </row>
    <row r="153" spans="1:12" x14ac:dyDescent="0.2">
      <c r="A153" s="6" t="s">
        <v>217</v>
      </c>
      <c r="L153" s="21"/>
    </row>
    <row r="154" spans="1:12" x14ac:dyDescent="0.2">
      <c r="A154" s="2" t="s">
        <v>218</v>
      </c>
      <c r="B154" s="1" t="s">
        <v>219</v>
      </c>
      <c r="C154" s="1">
        <v>13474.95</v>
      </c>
      <c r="D154" s="1">
        <v>4025</v>
      </c>
      <c r="E154" s="1">
        <v>66.56</v>
      </c>
      <c r="F154" s="1">
        <f t="shared" ref="F154:F160" si="48">+C154+D154+E154</f>
        <v>17566.510000000002</v>
      </c>
      <c r="G154" s="1">
        <v>3103.95</v>
      </c>
      <c r="H154" s="1">
        <v>0</v>
      </c>
      <c r="I154" s="1">
        <v>66.56</v>
      </c>
      <c r="J154" s="1">
        <f t="shared" ref="J154:J160" si="49">+G154+H154+I154</f>
        <v>3170.5099999999998</v>
      </c>
      <c r="K154" s="1">
        <f t="shared" ref="K154:K160" si="50">+F154-J154</f>
        <v>14396.000000000002</v>
      </c>
      <c r="L154" s="21" t="s">
        <v>364</v>
      </c>
    </row>
    <row r="155" spans="1:12" x14ac:dyDescent="0.2">
      <c r="A155" s="2" t="s">
        <v>220</v>
      </c>
      <c r="B155" s="1" t="s">
        <v>221</v>
      </c>
      <c r="C155" s="1">
        <v>10365</v>
      </c>
      <c r="D155" s="1">
        <v>3096.03</v>
      </c>
      <c r="E155" s="1">
        <v>47.35</v>
      </c>
      <c r="F155" s="1">
        <f t="shared" si="48"/>
        <v>13508.380000000001</v>
      </c>
      <c r="G155" s="1">
        <v>2154.69</v>
      </c>
      <c r="H155" s="1">
        <v>-0.06</v>
      </c>
      <c r="I155" s="1">
        <v>47.35</v>
      </c>
      <c r="J155" s="1">
        <f t="shared" si="49"/>
        <v>2201.98</v>
      </c>
      <c r="K155" s="1">
        <f t="shared" si="50"/>
        <v>11306.400000000001</v>
      </c>
      <c r="L155" s="21" t="s">
        <v>364</v>
      </c>
    </row>
    <row r="156" spans="1:12" x14ac:dyDescent="0.2">
      <c r="A156" s="2" t="s">
        <v>222</v>
      </c>
      <c r="B156" s="1" t="s">
        <v>223</v>
      </c>
      <c r="C156" s="1">
        <v>5775</v>
      </c>
      <c r="D156" s="1">
        <v>1725</v>
      </c>
      <c r="E156" s="1">
        <v>19</v>
      </c>
      <c r="F156" s="1">
        <f t="shared" si="48"/>
        <v>7519</v>
      </c>
      <c r="G156" s="1">
        <v>881.42</v>
      </c>
      <c r="H156" s="1">
        <v>-0.02</v>
      </c>
      <c r="I156" s="1">
        <v>19</v>
      </c>
      <c r="J156" s="1">
        <f t="shared" si="49"/>
        <v>900.4</v>
      </c>
      <c r="K156" s="1">
        <f t="shared" si="50"/>
        <v>6618.6</v>
      </c>
      <c r="L156" s="21" t="s">
        <v>365</v>
      </c>
    </row>
    <row r="157" spans="1:12" x14ac:dyDescent="0.2">
      <c r="A157" s="2" t="s">
        <v>224</v>
      </c>
      <c r="B157" s="1" t="s">
        <v>225</v>
      </c>
      <c r="C157" s="1">
        <v>5775</v>
      </c>
      <c r="D157" s="1">
        <v>1725</v>
      </c>
      <c r="E157" s="1">
        <v>19</v>
      </c>
      <c r="F157" s="1">
        <f t="shared" si="48"/>
        <v>7519</v>
      </c>
      <c r="G157" s="1">
        <v>881.42</v>
      </c>
      <c r="H157" s="1">
        <v>-0.02</v>
      </c>
      <c r="I157" s="1">
        <v>19</v>
      </c>
      <c r="J157" s="1">
        <f t="shared" si="49"/>
        <v>900.4</v>
      </c>
      <c r="K157" s="1">
        <f t="shared" si="50"/>
        <v>6618.6</v>
      </c>
      <c r="L157" s="21" t="s">
        <v>364</v>
      </c>
    </row>
    <row r="158" spans="1:12" x14ac:dyDescent="0.2">
      <c r="A158" s="2" t="s">
        <v>226</v>
      </c>
      <c r="B158" s="1" t="s">
        <v>227</v>
      </c>
      <c r="C158" s="1">
        <v>5775</v>
      </c>
      <c r="D158" s="1">
        <v>1725</v>
      </c>
      <c r="E158" s="1">
        <v>19</v>
      </c>
      <c r="F158" s="1">
        <f t="shared" si="48"/>
        <v>7519</v>
      </c>
      <c r="G158" s="1">
        <v>881.42</v>
      </c>
      <c r="H158" s="1">
        <v>-0.02</v>
      </c>
      <c r="I158" s="1">
        <v>19</v>
      </c>
      <c r="J158" s="1">
        <f t="shared" si="49"/>
        <v>900.4</v>
      </c>
      <c r="K158" s="1">
        <f t="shared" si="50"/>
        <v>6618.6</v>
      </c>
      <c r="L158" s="21" t="s">
        <v>364</v>
      </c>
    </row>
    <row r="159" spans="1:12" x14ac:dyDescent="0.2">
      <c r="A159" s="2" t="s">
        <v>228</v>
      </c>
      <c r="B159" s="1" t="s">
        <v>229</v>
      </c>
      <c r="C159" s="1">
        <v>5775</v>
      </c>
      <c r="D159" s="1">
        <v>1725</v>
      </c>
      <c r="E159" s="1">
        <v>19</v>
      </c>
      <c r="F159" s="1">
        <f t="shared" si="48"/>
        <v>7519</v>
      </c>
      <c r="G159" s="1">
        <v>881.42</v>
      </c>
      <c r="H159" s="1">
        <v>-0.02</v>
      </c>
      <c r="I159" s="1">
        <v>19</v>
      </c>
      <c r="J159" s="1">
        <f t="shared" si="49"/>
        <v>900.4</v>
      </c>
      <c r="K159" s="1">
        <f t="shared" si="50"/>
        <v>6618.6</v>
      </c>
      <c r="L159" s="21" t="s">
        <v>365</v>
      </c>
    </row>
    <row r="160" spans="1:12" x14ac:dyDescent="0.2">
      <c r="A160" s="2" t="s">
        <v>230</v>
      </c>
      <c r="B160" s="1" t="s">
        <v>231</v>
      </c>
      <c r="C160" s="1">
        <v>5775</v>
      </c>
      <c r="D160" s="1">
        <v>1725</v>
      </c>
      <c r="E160" s="1">
        <v>19</v>
      </c>
      <c r="F160" s="1">
        <f t="shared" si="48"/>
        <v>7519</v>
      </c>
      <c r="G160" s="1">
        <v>881.42</v>
      </c>
      <c r="H160" s="1">
        <v>-0.02</v>
      </c>
      <c r="I160" s="1">
        <v>19</v>
      </c>
      <c r="J160" s="1">
        <f t="shared" si="49"/>
        <v>900.4</v>
      </c>
      <c r="K160" s="1">
        <f t="shared" si="50"/>
        <v>6618.6</v>
      </c>
      <c r="L160" s="21" t="s">
        <v>364</v>
      </c>
    </row>
    <row r="161" spans="1:12" s="4" customFormat="1" x14ac:dyDescent="0.2">
      <c r="A161" s="8"/>
      <c r="C161" s="4" t="s">
        <v>29</v>
      </c>
      <c r="D161" s="4" t="s">
        <v>29</v>
      </c>
      <c r="E161" s="4" t="s">
        <v>29</v>
      </c>
      <c r="F161" s="4" t="s">
        <v>29</v>
      </c>
      <c r="G161" s="4" t="s">
        <v>29</v>
      </c>
      <c r="H161" s="4" t="s">
        <v>29</v>
      </c>
      <c r="I161" s="4" t="s">
        <v>29</v>
      </c>
      <c r="J161" s="4" t="s">
        <v>29</v>
      </c>
      <c r="K161" s="4" t="s">
        <v>29</v>
      </c>
      <c r="L161" s="21"/>
    </row>
    <row r="162" spans="1:12" x14ac:dyDescent="0.2">
      <c r="A162" s="8" t="s">
        <v>28</v>
      </c>
      <c r="B162" s="5" t="s">
        <v>353</v>
      </c>
      <c r="C162" s="9">
        <f>SUM(C154:C161)</f>
        <v>52714.95</v>
      </c>
      <c r="D162" s="9">
        <f t="shared" ref="D162:K162" si="51">SUM(D154:D161)</f>
        <v>15746.03</v>
      </c>
      <c r="E162" s="9">
        <f t="shared" si="51"/>
        <v>208.91</v>
      </c>
      <c r="F162" s="9">
        <f t="shared" si="51"/>
        <v>68669.89</v>
      </c>
      <c r="G162" s="9">
        <f t="shared" si="51"/>
        <v>9665.74</v>
      </c>
      <c r="H162" s="9">
        <f t="shared" si="51"/>
        <v>-0.16</v>
      </c>
      <c r="I162" s="9">
        <f t="shared" si="51"/>
        <v>208.91</v>
      </c>
      <c r="J162" s="9">
        <f t="shared" si="51"/>
        <v>9874.489999999998</v>
      </c>
      <c r="K162" s="9">
        <f t="shared" si="51"/>
        <v>58795.399999999994</v>
      </c>
      <c r="L162" s="21"/>
    </row>
    <row r="163" spans="1:12" x14ac:dyDescent="0.2">
      <c r="L163" s="21"/>
    </row>
    <row r="164" spans="1:12" x14ac:dyDescent="0.2">
      <c r="A164" s="6" t="s">
        <v>232</v>
      </c>
      <c r="L164" s="21"/>
    </row>
    <row r="165" spans="1:12" x14ac:dyDescent="0.2">
      <c r="A165" s="2" t="s">
        <v>233</v>
      </c>
      <c r="B165" s="1" t="s">
        <v>234</v>
      </c>
      <c r="C165" s="1">
        <v>13474.95</v>
      </c>
      <c r="D165" s="1">
        <v>4025</v>
      </c>
      <c r="E165" s="1">
        <v>66.56</v>
      </c>
      <c r="F165" s="1">
        <f t="shared" ref="F165:F172" si="52">+C165+D165+E165</f>
        <v>17566.510000000002</v>
      </c>
      <c r="G165" s="1">
        <v>3103.95</v>
      </c>
      <c r="H165" s="1">
        <v>0</v>
      </c>
      <c r="I165" s="1">
        <v>66.56</v>
      </c>
      <c r="J165" s="1">
        <f t="shared" ref="J165:J172" si="53">+G165+H165+I165</f>
        <v>3170.5099999999998</v>
      </c>
      <c r="K165" s="1">
        <f t="shared" ref="K165:K172" si="54">+F165-J165</f>
        <v>14396.000000000002</v>
      </c>
      <c r="L165" s="21" t="s">
        <v>365</v>
      </c>
    </row>
    <row r="166" spans="1:12" x14ac:dyDescent="0.2">
      <c r="A166" s="2" t="s">
        <v>235</v>
      </c>
      <c r="B166" s="1" t="s">
        <v>236</v>
      </c>
      <c r="C166" s="1">
        <v>10365</v>
      </c>
      <c r="D166" s="1">
        <v>3096.03</v>
      </c>
      <c r="E166" s="1">
        <v>47.35</v>
      </c>
      <c r="F166" s="1">
        <f t="shared" si="52"/>
        <v>13508.380000000001</v>
      </c>
      <c r="G166" s="1">
        <v>2154.69</v>
      </c>
      <c r="H166" s="1">
        <v>-0.06</v>
      </c>
      <c r="I166" s="1">
        <v>47.35</v>
      </c>
      <c r="J166" s="1">
        <f t="shared" si="53"/>
        <v>2201.98</v>
      </c>
      <c r="K166" s="1">
        <f t="shared" si="54"/>
        <v>11306.400000000001</v>
      </c>
      <c r="L166" s="21" t="s">
        <v>364</v>
      </c>
    </row>
    <row r="167" spans="1:12" x14ac:dyDescent="0.2">
      <c r="A167" s="2" t="s">
        <v>237</v>
      </c>
      <c r="B167" s="1" t="s">
        <v>238</v>
      </c>
      <c r="C167" s="1">
        <v>770</v>
      </c>
      <c r="D167" s="1">
        <v>230</v>
      </c>
      <c r="E167" s="1">
        <v>2.4500000000000002</v>
      </c>
      <c r="F167" s="1">
        <f t="shared" si="52"/>
        <v>1002.45</v>
      </c>
      <c r="G167" s="1">
        <v>64</v>
      </c>
      <c r="H167" s="1">
        <v>0</v>
      </c>
      <c r="I167" s="1">
        <v>2.4500000000000002</v>
      </c>
      <c r="J167" s="1">
        <f t="shared" si="53"/>
        <v>66.45</v>
      </c>
      <c r="K167" s="1">
        <f t="shared" si="54"/>
        <v>936</v>
      </c>
      <c r="L167" s="21" t="s">
        <v>364</v>
      </c>
    </row>
    <row r="168" spans="1:12" x14ac:dyDescent="0.2">
      <c r="A168" s="2" t="s">
        <v>239</v>
      </c>
      <c r="B168" s="1" t="s">
        <v>240</v>
      </c>
      <c r="C168" s="1">
        <v>5775</v>
      </c>
      <c r="D168" s="1">
        <v>1725</v>
      </c>
      <c r="E168" s="1">
        <v>19</v>
      </c>
      <c r="F168" s="1">
        <f t="shared" si="52"/>
        <v>7519</v>
      </c>
      <c r="G168" s="1">
        <v>881.42</v>
      </c>
      <c r="H168" s="1">
        <v>-0.02</v>
      </c>
      <c r="I168" s="1">
        <v>19</v>
      </c>
      <c r="J168" s="1">
        <f t="shared" si="53"/>
        <v>900.4</v>
      </c>
      <c r="K168" s="1">
        <f t="shared" si="54"/>
        <v>6618.6</v>
      </c>
      <c r="L168" s="21" t="s">
        <v>365</v>
      </c>
    </row>
    <row r="169" spans="1:12" x14ac:dyDescent="0.2">
      <c r="A169" s="2" t="s">
        <v>241</v>
      </c>
      <c r="B169" s="1" t="s">
        <v>242</v>
      </c>
      <c r="C169" s="1">
        <v>5775</v>
      </c>
      <c r="D169" s="1">
        <v>1725</v>
      </c>
      <c r="E169" s="1">
        <v>19</v>
      </c>
      <c r="F169" s="1">
        <f t="shared" si="52"/>
        <v>7519</v>
      </c>
      <c r="G169" s="1">
        <v>881.42</v>
      </c>
      <c r="H169" s="1">
        <v>-0.02</v>
      </c>
      <c r="I169" s="1">
        <v>19</v>
      </c>
      <c r="J169" s="1">
        <f t="shared" si="53"/>
        <v>900.4</v>
      </c>
      <c r="K169" s="1">
        <f t="shared" si="54"/>
        <v>6618.6</v>
      </c>
      <c r="L169" s="21" t="s">
        <v>365</v>
      </c>
    </row>
    <row r="170" spans="1:12" x14ac:dyDescent="0.2">
      <c r="A170" s="2" t="s">
        <v>243</v>
      </c>
      <c r="B170" s="1" t="s">
        <v>244</v>
      </c>
      <c r="C170" s="1">
        <v>5775</v>
      </c>
      <c r="D170" s="1">
        <v>1725</v>
      </c>
      <c r="E170" s="1">
        <v>19</v>
      </c>
      <c r="F170" s="1">
        <f t="shared" si="52"/>
        <v>7519</v>
      </c>
      <c r="G170" s="1">
        <v>881.42</v>
      </c>
      <c r="H170" s="1">
        <v>-0.02</v>
      </c>
      <c r="I170" s="1">
        <v>19</v>
      </c>
      <c r="J170" s="1">
        <f t="shared" si="53"/>
        <v>900.4</v>
      </c>
      <c r="K170" s="1">
        <f t="shared" si="54"/>
        <v>6618.6</v>
      </c>
      <c r="L170" s="21" t="s">
        <v>365</v>
      </c>
    </row>
    <row r="171" spans="1:12" x14ac:dyDescent="0.2">
      <c r="A171" s="2" t="s">
        <v>245</v>
      </c>
      <c r="B171" s="1" t="s">
        <v>246</v>
      </c>
      <c r="C171" s="1">
        <v>5775</v>
      </c>
      <c r="D171" s="1">
        <v>1725</v>
      </c>
      <c r="E171" s="1">
        <v>19</v>
      </c>
      <c r="F171" s="1">
        <f t="shared" si="52"/>
        <v>7519</v>
      </c>
      <c r="G171" s="1">
        <v>881.42</v>
      </c>
      <c r="H171" s="1">
        <v>-0.02</v>
      </c>
      <c r="I171" s="1">
        <v>19</v>
      </c>
      <c r="J171" s="1">
        <f t="shared" si="53"/>
        <v>900.4</v>
      </c>
      <c r="K171" s="1">
        <f t="shared" si="54"/>
        <v>6618.6</v>
      </c>
      <c r="L171" s="21" t="s">
        <v>365</v>
      </c>
    </row>
    <row r="172" spans="1:12" x14ac:dyDescent="0.2">
      <c r="A172" s="2" t="s">
        <v>247</v>
      </c>
      <c r="B172" s="1" t="s">
        <v>248</v>
      </c>
      <c r="C172" s="1">
        <v>5775</v>
      </c>
      <c r="D172" s="1">
        <v>1725</v>
      </c>
      <c r="E172" s="1">
        <v>19</v>
      </c>
      <c r="F172" s="1">
        <f t="shared" si="52"/>
        <v>7519</v>
      </c>
      <c r="G172" s="1">
        <v>881.42</v>
      </c>
      <c r="H172" s="1">
        <v>-0.02</v>
      </c>
      <c r="I172" s="1">
        <v>19</v>
      </c>
      <c r="J172" s="1">
        <f t="shared" si="53"/>
        <v>900.4</v>
      </c>
      <c r="K172" s="1">
        <f t="shared" si="54"/>
        <v>6618.6</v>
      </c>
      <c r="L172" s="21" t="s">
        <v>365</v>
      </c>
    </row>
    <row r="173" spans="1:12" s="4" customFormat="1" x14ac:dyDescent="0.2">
      <c r="A173" s="8"/>
      <c r="C173" s="4" t="s">
        <v>29</v>
      </c>
      <c r="D173" s="4" t="s">
        <v>29</v>
      </c>
      <c r="E173" s="4" t="s">
        <v>29</v>
      </c>
      <c r="F173" s="4" t="s">
        <v>29</v>
      </c>
      <c r="G173" s="4" t="s">
        <v>29</v>
      </c>
      <c r="H173" s="4" t="s">
        <v>29</v>
      </c>
      <c r="I173" s="4" t="s">
        <v>29</v>
      </c>
      <c r="J173" s="4" t="s">
        <v>29</v>
      </c>
      <c r="K173" s="4" t="s">
        <v>29</v>
      </c>
      <c r="L173" s="21"/>
    </row>
    <row r="174" spans="1:12" x14ac:dyDescent="0.2">
      <c r="A174" s="8" t="s">
        <v>28</v>
      </c>
      <c r="B174" s="5">
        <v>8</v>
      </c>
      <c r="C174" s="9">
        <f>SUM(C165:C172)</f>
        <v>53484.95</v>
      </c>
      <c r="D174" s="9">
        <f t="shared" ref="D174:K174" si="55">SUM(D165:D172)</f>
        <v>15976.03</v>
      </c>
      <c r="E174" s="9">
        <f t="shared" si="55"/>
        <v>211.36</v>
      </c>
      <c r="F174" s="9">
        <f t="shared" si="55"/>
        <v>69672.34</v>
      </c>
      <c r="G174" s="9">
        <f t="shared" si="55"/>
        <v>9729.74</v>
      </c>
      <c r="H174" s="9">
        <f t="shared" si="55"/>
        <v>-0.16</v>
      </c>
      <c r="I174" s="9">
        <f t="shared" si="55"/>
        <v>211.36</v>
      </c>
      <c r="J174" s="9">
        <f t="shared" si="55"/>
        <v>9940.9399999999987</v>
      </c>
      <c r="K174" s="9">
        <f t="shared" si="55"/>
        <v>59731.399999999994</v>
      </c>
      <c r="L174" s="21"/>
    </row>
    <row r="175" spans="1:12" x14ac:dyDescent="0.2">
      <c r="L175" s="21"/>
    </row>
    <row r="176" spans="1:12" x14ac:dyDescent="0.2">
      <c r="A176" s="6" t="s">
        <v>249</v>
      </c>
      <c r="L176" s="21"/>
    </row>
    <row r="177" spans="1:12" x14ac:dyDescent="0.2">
      <c r="A177" s="2" t="s">
        <v>250</v>
      </c>
      <c r="B177" s="1" t="s">
        <v>251</v>
      </c>
      <c r="C177" s="1">
        <v>5775</v>
      </c>
      <c r="D177" s="1">
        <v>1725</v>
      </c>
      <c r="E177" s="1">
        <v>19</v>
      </c>
      <c r="F177" s="1">
        <f t="shared" ref="F177:F184" si="56">+C177+D177+E177</f>
        <v>7519</v>
      </c>
      <c r="G177" s="1">
        <v>881.42</v>
      </c>
      <c r="H177" s="1">
        <v>-0.02</v>
      </c>
      <c r="I177" s="1">
        <v>19</v>
      </c>
      <c r="J177" s="1">
        <f t="shared" ref="J177:J184" si="57">+G177+H177+I177</f>
        <v>900.4</v>
      </c>
      <c r="K177" s="1">
        <f t="shared" ref="K177:K184" si="58">+F177-J177</f>
        <v>6618.6</v>
      </c>
      <c r="L177" s="21" t="s">
        <v>365</v>
      </c>
    </row>
    <row r="178" spans="1:12" x14ac:dyDescent="0.2">
      <c r="A178" s="2" t="s">
        <v>252</v>
      </c>
      <c r="B178" s="1" t="s">
        <v>253</v>
      </c>
      <c r="C178" s="1">
        <v>13474.95</v>
      </c>
      <c r="D178" s="1">
        <v>4025</v>
      </c>
      <c r="E178" s="1">
        <v>66.56</v>
      </c>
      <c r="F178" s="1">
        <f t="shared" si="56"/>
        <v>17566.510000000002</v>
      </c>
      <c r="G178" s="1">
        <v>3103.95</v>
      </c>
      <c r="H178" s="1">
        <v>0</v>
      </c>
      <c r="I178" s="1">
        <v>66.56</v>
      </c>
      <c r="J178" s="1">
        <f t="shared" si="57"/>
        <v>3170.5099999999998</v>
      </c>
      <c r="K178" s="1">
        <f t="shared" si="58"/>
        <v>14396.000000000002</v>
      </c>
      <c r="L178" s="21" t="s">
        <v>364</v>
      </c>
    </row>
    <row r="179" spans="1:12" x14ac:dyDescent="0.2">
      <c r="A179" s="2" t="s">
        <v>254</v>
      </c>
      <c r="B179" s="1" t="s">
        <v>255</v>
      </c>
      <c r="C179" s="1">
        <v>5775</v>
      </c>
      <c r="D179" s="1">
        <v>1725</v>
      </c>
      <c r="E179" s="1">
        <v>19</v>
      </c>
      <c r="F179" s="1">
        <f t="shared" si="56"/>
        <v>7519</v>
      </c>
      <c r="G179" s="1">
        <v>881.42</v>
      </c>
      <c r="H179" s="1">
        <v>0.18</v>
      </c>
      <c r="I179" s="1">
        <v>19</v>
      </c>
      <c r="J179" s="1">
        <f t="shared" si="57"/>
        <v>900.59999999999991</v>
      </c>
      <c r="K179" s="1">
        <f t="shared" si="58"/>
        <v>6618.4</v>
      </c>
      <c r="L179" s="21" t="s">
        <v>365</v>
      </c>
    </row>
    <row r="180" spans="1:12" x14ac:dyDescent="0.2">
      <c r="A180" s="2" t="s">
        <v>256</v>
      </c>
      <c r="B180" s="1" t="s">
        <v>257</v>
      </c>
      <c r="C180" s="1">
        <v>10365</v>
      </c>
      <c r="D180" s="1">
        <v>3096.03</v>
      </c>
      <c r="E180" s="1">
        <v>47.35</v>
      </c>
      <c r="F180" s="1">
        <f t="shared" si="56"/>
        <v>13508.380000000001</v>
      </c>
      <c r="G180" s="1">
        <v>2154.69</v>
      </c>
      <c r="H180" s="1">
        <v>-0.06</v>
      </c>
      <c r="I180" s="1">
        <v>47.35</v>
      </c>
      <c r="J180" s="1">
        <f t="shared" si="57"/>
        <v>2201.98</v>
      </c>
      <c r="K180" s="1">
        <f t="shared" si="58"/>
        <v>11306.400000000001</v>
      </c>
      <c r="L180" s="21" t="s">
        <v>365</v>
      </c>
    </row>
    <row r="181" spans="1:12" x14ac:dyDescent="0.2">
      <c r="A181" s="2" t="s">
        <v>258</v>
      </c>
      <c r="B181" s="1" t="s">
        <v>259</v>
      </c>
      <c r="C181" s="1">
        <v>5775</v>
      </c>
      <c r="D181" s="1">
        <v>1725</v>
      </c>
      <c r="E181" s="1">
        <v>19</v>
      </c>
      <c r="F181" s="1">
        <f t="shared" si="56"/>
        <v>7519</v>
      </c>
      <c r="G181" s="1">
        <v>881.42</v>
      </c>
      <c r="H181" s="1">
        <v>-0.02</v>
      </c>
      <c r="I181" s="1">
        <v>19</v>
      </c>
      <c r="J181" s="1">
        <f t="shared" si="57"/>
        <v>900.4</v>
      </c>
      <c r="K181" s="1">
        <f t="shared" si="58"/>
        <v>6618.6</v>
      </c>
      <c r="L181" s="21" t="s">
        <v>365</v>
      </c>
    </row>
    <row r="182" spans="1:12" x14ac:dyDescent="0.2">
      <c r="A182" s="2" t="s">
        <v>260</v>
      </c>
      <c r="B182" s="1" t="s">
        <v>261</v>
      </c>
      <c r="C182" s="1">
        <v>5775</v>
      </c>
      <c r="D182" s="1">
        <v>1725</v>
      </c>
      <c r="E182" s="1">
        <v>19</v>
      </c>
      <c r="F182" s="1">
        <f t="shared" si="56"/>
        <v>7519</v>
      </c>
      <c r="G182" s="1">
        <v>881.42</v>
      </c>
      <c r="H182" s="1">
        <v>0.18</v>
      </c>
      <c r="I182" s="1">
        <v>19</v>
      </c>
      <c r="J182" s="1">
        <f t="shared" si="57"/>
        <v>900.59999999999991</v>
      </c>
      <c r="K182" s="1">
        <f t="shared" si="58"/>
        <v>6618.4</v>
      </c>
      <c r="L182" s="21" t="s">
        <v>365</v>
      </c>
    </row>
    <row r="183" spans="1:12" x14ac:dyDescent="0.2">
      <c r="A183" s="2" t="s">
        <v>262</v>
      </c>
      <c r="B183" s="1" t="s">
        <v>263</v>
      </c>
      <c r="C183" s="1">
        <v>5775</v>
      </c>
      <c r="D183" s="1">
        <v>1725</v>
      </c>
      <c r="E183" s="1">
        <v>19</v>
      </c>
      <c r="F183" s="1">
        <f t="shared" si="56"/>
        <v>7519</v>
      </c>
      <c r="G183" s="1">
        <v>881.42</v>
      </c>
      <c r="H183" s="1">
        <v>0.18</v>
      </c>
      <c r="I183" s="1">
        <v>19</v>
      </c>
      <c r="J183" s="1">
        <f t="shared" si="57"/>
        <v>900.59999999999991</v>
      </c>
      <c r="K183" s="1">
        <f t="shared" si="58"/>
        <v>6618.4</v>
      </c>
      <c r="L183" s="21" t="s">
        <v>364</v>
      </c>
    </row>
    <row r="184" spans="1:12" x14ac:dyDescent="0.2">
      <c r="A184" s="2" t="s">
        <v>264</v>
      </c>
      <c r="B184" s="1" t="s">
        <v>265</v>
      </c>
      <c r="C184" s="1">
        <v>5775</v>
      </c>
      <c r="D184" s="1">
        <v>1725</v>
      </c>
      <c r="E184" s="1">
        <v>19</v>
      </c>
      <c r="F184" s="1">
        <f t="shared" si="56"/>
        <v>7519</v>
      </c>
      <c r="G184" s="1">
        <v>881.42</v>
      </c>
      <c r="H184" s="1">
        <v>0.18</v>
      </c>
      <c r="I184" s="1">
        <v>19</v>
      </c>
      <c r="J184" s="1">
        <f t="shared" si="57"/>
        <v>900.59999999999991</v>
      </c>
      <c r="K184" s="1">
        <f t="shared" si="58"/>
        <v>6618.4</v>
      </c>
      <c r="L184" s="21" t="s">
        <v>365</v>
      </c>
    </row>
    <row r="185" spans="1:12" s="4" customFormat="1" x14ac:dyDescent="0.2">
      <c r="A185" s="8"/>
      <c r="C185" s="4" t="s">
        <v>29</v>
      </c>
      <c r="D185" s="4" t="s">
        <v>29</v>
      </c>
      <c r="E185" s="4" t="s">
        <v>29</v>
      </c>
      <c r="F185" s="4" t="s">
        <v>29</v>
      </c>
      <c r="G185" s="4" t="s">
        <v>29</v>
      </c>
      <c r="H185" s="4" t="s">
        <v>29</v>
      </c>
      <c r="I185" s="4" t="s">
        <v>29</v>
      </c>
      <c r="J185" s="4" t="s">
        <v>29</v>
      </c>
      <c r="K185" s="4" t="s">
        <v>29</v>
      </c>
      <c r="L185" s="21"/>
    </row>
    <row r="186" spans="1:12" x14ac:dyDescent="0.2">
      <c r="A186" s="8" t="s">
        <v>28</v>
      </c>
      <c r="B186" s="5">
        <v>8</v>
      </c>
      <c r="C186" s="9">
        <f>SUM(C177:C184)</f>
        <v>58489.95</v>
      </c>
      <c r="D186" s="9">
        <f t="shared" ref="D186:K186" si="59">SUM(D177:D184)</f>
        <v>17471.03</v>
      </c>
      <c r="E186" s="9">
        <f t="shared" si="59"/>
        <v>227.91</v>
      </c>
      <c r="F186" s="9">
        <f t="shared" si="59"/>
        <v>76188.89</v>
      </c>
      <c r="G186" s="9">
        <f t="shared" si="59"/>
        <v>10547.16</v>
      </c>
      <c r="H186" s="9">
        <f t="shared" si="59"/>
        <v>0.62</v>
      </c>
      <c r="I186" s="9">
        <f t="shared" si="59"/>
        <v>227.91</v>
      </c>
      <c r="J186" s="9">
        <f t="shared" si="59"/>
        <v>10775.69</v>
      </c>
      <c r="K186" s="9">
        <f t="shared" si="59"/>
        <v>65413.200000000004</v>
      </c>
      <c r="L186" s="21"/>
    </row>
    <row r="187" spans="1:12" x14ac:dyDescent="0.2">
      <c r="L187" s="21"/>
    </row>
    <row r="188" spans="1:12" x14ac:dyDescent="0.2">
      <c r="A188" s="6" t="s">
        <v>266</v>
      </c>
      <c r="L188" s="21"/>
    </row>
    <row r="189" spans="1:12" x14ac:dyDescent="0.2">
      <c r="A189" s="2" t="s">
        <v>267</v>
      </c>
      <c r="B189" s="1" t="s">
        <v>268</v>
      </c>
      <c r="C189" s="1">
        <v>13474.95</v>
      </c>
      <c r="D189" s="1">
        <v>4025</v>
      </c>
      <c r="E189" s="1">
        <v>66.56</v>
      </c>
      <c r="F189" s="1">
        <f t="shared" ref="F189:F196" si="60">+C189+D189+E189</f>
        <v>17566.510000000002</v>
      </c>
      <c r="G189" s="1">
        <v>3103.95</v>
      </c>
      <c r="H189" s="1">
        <v>0</v>
      </c>
      <c r="I189" s="1">
        <v>66.56</v>
      </c>
      <c r="J189" s="1">
        <f t="shared" ref="J189:J196" si="61">+G189+H189+I189</f>
        <v>3170.5099999999998</v>
      </c>
      <c r="K189" s="1">
        <f t="shared" ref="K189:K196" si="62">+F189-J189</f>
        <v>14396.000000000002</v>
      </c>
      <c r="L189" s="21">
        <v>40</v>
      </c>
    </row>
    <row r="190" spans="1:12" x14ac:dyDescent="0.2">
      <c r="A190" s="2" t="s">
        <v>269</v>
      </c>
      <c r="B190" s="1" t="s">
        <v>270</v>
      </c>
      <c r="C190" s="1">
        <v>5775</v>
      </c>
      <c r="D190" s="1">
        <v>1725</v>
      </c>
      <c r="E190" s="1">
        <v>19</v>
      </c>
      <c r="F190" s="1">
        <f t="shared" si="60"/>
        <v>7519</v>
      </c>
      <c r="G190" s="1">
        <v>881.42</v>
      </c>
      <c r="H190" s="1">
        <v>-0.02</v>
      </c>
      <c r="I190" s="1">
        <v>19</v>
      </c>
      <c r="J190" s="1">
        <f t="shared" si="61"/>
        <v>900.4</v>
      </c>
      <c r="K190" s="1">
        <f t="shared" si="62"/>
        <v>6618.6</v>
      </c>
      <c r="L190" s="21">
        <v>99</v>
      </c>
    </row>
    <row r="191" spans="1:12" x14ac:dyDescent="0.2">
      <c r="A191" s="2" t="s">
        <v>271</v>
      </c>
      <c r="B191" s="1" t="s">
        <v>272</v>
      </c>
      <c r="C191" s="1">
        <v>5775</v>
      </c>
      <c r="D191" s="1">
        <v>1725</v>
      </c>
      <c r="E191" s="1">
        <v>19</v>
      </c>
      <c r="F191" s="1">
        <f t="shared" si="60"/>
        <v>7519</v>
      </c>
      <c r="G191" s="1">
        <v>881.42</v>
      </c>
      <c r="H191" s="1">
        <v>-0.02</v>
      </c>
      <c r="I191" s="1">
        <v>19</v>
      </c>
      <c r="J191" s="1">
        <f t="shared" si="61"/>
        <v>900.4</v>
      </c>
      <c r="K191" s="1">
        <f t="shared" si="62"/>
        <v>6618.6</v>
      </c>
      <c r="L191" s="21" t="s">
        <v>365</v>
      </c>
    </row>
    <row r="192" spans="1:12" x14ac:dyDescent="0.2">
      <c r="A192" s="2" t="s">
        <v>273</v>
      </c>
      <c r="B192" s="1" t="s">
        <v>274</v>
      </c>
      <c r="C192" s="1">
        <v>5775</v>
      </c>
      <c r="D192" s="1">
        <v>1725</v>
      </c>
      <c r="E192" s="1">
        <v>19</v>
      </c>
      <c r="F192" s="1">
        <f t="shared" si="60"/>
        <v>7519</v>
      </c>
      <c r="G192" s="1">
        <v>881.42</v>
      </c>
      <c r="H192" s="1">
        <v>-0.02</v>
      </c>
      <c r="I192" s="1">
        <v>19</v>
      </c>
      <c r="J192" s="1">
        <f t="shared" si="61"/>
        <v>900.4</v>
      </c>
      <c r="K192" s="1">
        <f t="shared" si="62"/>
        <v>6618.6</v>
      </c>
      <c r="L192" s="21" t="s">
        <v>365</v>
      </c>
    </row>
    <row r="193" spans="1:12" x14ac:dyDescent="0.2">
      <c r="A193" s="2" t="s">
        <v>275</v>
      </c>
      <c r="B193" s="1" t="s">
        <v>276</v>
      </c>
      <c r="C193" s="1">
        <v>5775</v>
      </c>
      <c r="D193" s="1">
        <v>1725</v>
      </c>
      <c r="E193" s="1">
        <v>19</v>
      </c>
      <c r="F193" s="1">
        <f t="shared" si="60"/>
        <v>7519</v>
      </c>
      <c r="G193" s="1">
        <v>881.42</v>
      </c>
      <c r="H193" s="1">
        <v>-0.02</v>
      </c>
      <c r="I193" s="1">
        <v>19</v>
      </c>
      <c r="J193" s="1">
        <f t="shared" si="61"/>
        <v>900.4</v>
      </c>
      <c r="K193" s="1">
        <f t="shared" si="62"/>
        <v>6618.6</v>
      </c>
      <c r="L193" s="21">
        <v>40</v>
      </c>
    </row>
    <row r="194" spans="1:12" x14ac:dyDescent="0.2">
      <c r="A194" s="2" t="s">
        <v>277</v>
      </c>
      <c r="B194" s="1" t="s">
        <v>278</v>
      </c>
      <c r="C194" s="1">
        <v>5775</v>
      </c>
      <c r="D194" s="1">
        <v>1725</v>
      </c>
      <c r="E194" s="1">
        <v>19</v>
      </c>
      <c r="F194" s="1">
        <f t="shared" si="60"/>
        <v>7519</v>
      </c>
      <c r="G194" s="1">
        <v>881.42</v>
      </c>
      <c r="H194" s="1">
        <v>-0.02</v>
      </c>
      <c r="I194" s="1">
        <v>19</v>
      </c>
      <c r="J194" s="1">
        <f t="shared" si="61"/>
        <v>900.4</v>
      </c>
      <c r="K194" s="1">
        <f t="shared" si="62"/>
        <v>6618.6</v>
      </c>
      <c r="L194" s="21" t="s">
        <v>364</v>
      </c>
    </row>
    <row r="195" spans="1:12" x14ac:dyDescent="0.2">
      <c r="A195" s="2" t="s">
        <v>279</v>
      </c>
      <c r="B195" s="1" t="s">
        <v>280</v>
      </c>
      <c r="C195" s="1">
        <v>5775</v>
      </c>
      <c r="D195" s="1">
        <v>1725</v>
      </c>
      <c r="E195" s="1">
        <v>19</v>
      </c>
      <c r="F195" s="1">
        <f t="shared" si="60"/>
        <v>7519</v>
      </c>
      <c r="G195" s="1">
        <v>881.42</v>
      </c>
      <c r="H195" s="1">
        <v>-0.02</v>
      </c>
      <c r="I195" s="1">
        <v>19</v>
      </c>
      <c r="J195" s="1">
        <f t="shared" si="61"/>
        <v>900.4</v>
      </c>
      <c r="K195" s="1">
        <f t="shared" si="62"/>
        <v>6618.6</v>
      </c>
      <c r="L195" s="21" t="s">
        <v>364</v>
      </c>
    </row>
    <row r="196" spans="1:12" x14ac:dyDescent="0.2">
      <c r="A196" s="2" t="s">
        <v>281</v>
      </c>
      <c r="B196" s="1" t="s">
        <v>282</v>
      </c>
      <c r="C196" s="1">
        <v>10365</v>
      </c>
      <c r="D196" s="1">
        <v>3096.03</v>
      </c>
      <c r="E196" s="1">
        <v>47.35</v>
      </c>
      <c r="F196" s="1">
        <f t="shared" si="60"/>
        <v>13508.380000000001</v>
      </c>
      <c r="G196" s="1">
        <v>2154.69</v>
      </c>
      <c r="H196" s="1">
        <v>-0.06</v>
      </c>
      <c r="I196" s="1">
        <v>47.35</v>
      </c>
      <c r="J196" s="1">
        <f t="shared" si="61"/>
        <v>2201.98</v>
      </c>
      <c r="K196" s="1">
        <f t="shared" si="62"/>
        <v>11306.400000000001</v>
      </c>
      <c r="L196" s="21">
        <v>99</v>
      </c>
    </row>
    <row r="197" spans="1:12" s="4" customFormat="1" x14ac:dyDescent="0.2">
      <c r="A197" s="8"/>
      <c r="C197" s="4" t="s">
        <v>29</v>
      </c>
      <c r="D197" s="4" t="s">
        <v>29</v>
      </c>
      <c r="E197" s="4" t="s">
        <v>29</v>
      </c>
      <c r="F197" s="4" t="s">
        <v>29</v>
      </c>
      <c r="G197" s="4" t="s">
        <v>29</v>
      </c>
      <c r="H197" s="4" t="s">
        <v>29</v>
      </c>
      <c r="I197" s="4" t="s">
        <v>29</v>
      </c>
      <c r="J197" s="4" t="s">
        <v>29</v>
      </c>
      <c r="K197" s="4" t="s">
        <v>29</v>
      </c>
      <c r="L197" s="21"/>
    </row>
    <row r="198" spans="1:12" x14ac:dyDescent="0.2">
      <c r="A198" s="8" t="s">
        <v>28</v>
      </c>
      <c r="B198" s="5">
        <v>8</v>
      </c>
      <c r="C198" s="9">
        <f>SUM(C189:C196)</f>
        <v>58489.95</v>
      </c>
      <c r="D198" s="9">
        <f t="shared" ref="D198:K198" si="63">SUM(D189:D196)</f>
        <v>17471.03</v>
      </c>
      <c r="E198" s="9">
        <f t="shared" si="63"/>
        <v>227.91</v>
      </c>
      <c r="F198" s="9">
        <f t="shared" si="63"/>
        <v>76188.89</v>
      </c>
      <c r="G198" s="9">
        <f t="shared" si="63"/>
        <v>10547.16</v>
      </c>
      <c r="H198" s="9">
        <f t="shared" si="63"/>
        <v>-0.18</v>
      </c>
      <c r="I198" s="9">
        <f t="shared" si="63"/>
        <v>227.91</v>
      </c>
      <c r="J198" s="9">
        <f t="shared" si="63"/>
        <v>10774.889999999998</v>
      </c>
      <c r="K198" s="9">
        <f t="shared" si="63"/>
        <v>65414</v>
      </c>
      <c r="L198" s="14"/>
    </row>
    <row r="199" spans="1:12" x14ac:dyDescent="0.2">
      <c r="L199" s="21"/>
    </row>
    <row r="200" spans="1:12" x14ac:dyDescent="0.2">
      <c r="A200" s="6" t="s">
        <v>283</v>
      </c>
      <c r="L200" s="21"/>
    </row>
    <row r="201" spans="1:12" x14ac:dyDescent="0.2">
      <c r="A201" s="2" t="s">
        <v>284</v>
      </c>
      <c r="B201" s="1" t="s">
        <v>285</v>
      </c>
      <c r="C201" s="1">
        <v>5775</v>
      </c>
      <c r="D201" s="1">
        <v>1725</v>
      </c>
      <c r="E201" s="1">
        <v>19</v>
      </c>
      <c r="F201" s="1">
        <f t="shared" ref="F201:F208" si="64">+C201+D201+E201</f>
        <v>7519</v>
      </c>
      <c r="G201" s="1">
        <v>881.42</v>
      </c>
      <c r="H201" s="1">
        <v>-0.02</v>
      </c>
      <c r="I201" s="1">
        <v>19</v>
      </c>
      <c r="J201" s="1">
        <f t="shared" ref="J201:J208" si="65">+G201+H201+I201</f>
        <v>900.4</v>
      </c>
      <c r="K201" s="1">
        <f t="shared" ref="K201:K208" si="66">+F201-J201</f>
        <v>6618.6</v>
      </c>
      <c r="L201" s="21" t="s">
        <v>365</v>
      </c>
    </row>
    <row r="202" spans="1:12" x14ac:dyDescent="0.2">
      <c r="A202" s="2" t="s">
        <v>286</v>
      </c>
      <c r="B202" s="1" t="s">
        <v>287</v>
      </c>
      <c r="C202" s="1">
        <v>13474.95</v>
      </c>
      <c r="D202" s="1">
        <v>4025</v>
      </c>
      <c r="E202" s="1">
        <v>66.56</v>
      </c>
      <c r="F202" s="1">
        <f t="shared" si="64"/>
        <v>17566.510000000002</v>
      </c>
      <c r="G202" s="1">
        <v>3103.95</v>
      </c>
      <c r="H202" s="1">
        <v>0</v>
      </c>
      <c r="I202" s="1">
        <v>66.56</v>
      </c>
      <c r="J202" s="1">
        <f t="shared" si="65"/>
        <v>3170.5099999999998</v>
      </c>
      <c r="K202" s="1">
        <f t="shared" si="66"/>
        <v>14396.000000000002</v>
      </c>
      <c r="L202" s="21" t="s">
        <v>364</v>
      </c>
    </row>
    <row r="203" spans="1:12" x14ac:dyDescent="0.2">
      <c r="A203" s="2" t="s">
        <v>288</v>
      </c>
      <c r="B203" s="1" t="s">
        <v>289</v>
      </c>
      <c r="C203" s="1">
        <v>5775</v>
      </c>
      <c r="D203" s="1">
        <v>1725</v>
      </c>
      <c r="E203" s="1">
        <v>19</v>
      </c>
      <c r="F203" s="1">
        <f t="shared" si="64"/>
        <v>7519</v>
      </c>
      <c r="G203" s="1">
        <v>881.42</v>
      </c>
      <c r="H203" s="1">
        <v>0.18</v>
      </c>
      <c r="I203" s="1">
        <v>19</v>
      </c>
      <c r="J203" s="1">
        <f t="shared" si="65"/>
        <v>900.59999999999991</v>
      </c>
      <c r="K203" s="1">
        <f t="shared" si="66"/>
        <v>6618.4</v>
      </c>
      <c r="L203" s="21" t="s">
        <v>364</v>
      </c>
    </row>
    <row r="204" spans="1:12" x14ac:dyDescent="0.2">
      <c r="A204" s="2" t="s">
        <v>290</v>
      </c>
      <c r="B204" s="1" t="s">
        <v>291</v>
      </c>
      <c r="C204" s="1">
        <v>10365</v>
      </c>
      <c r="D204" s="1">
        <v>3096.03</v>
      </c>
      <c r="E204" s="1">
        <v>47.35</v>
      </c>
      <c r="F204" s="1">
        <f t="shared" si="64"/>
        <v>13508.380000000001</v>
      </c>
      <c r="G204" s="1">
        <v>2154.69</v>
      </c>
      <c r="H204" s="1">
        <v>-0.06</v>
      </c>
      <c r="I204" s="1">
        <v>47.35</v>
      </c>
      <c r="J204" s="1">
        <f t="shared" si="65"/>
        <v>2201.98</v>
      </c>
      <c r="K204" s="1">
        <f t="shared" si="66"/>
        <v>11306.400000000001</v>
      </c>
      <c r="L204" s="21">
        <v>99</v>
      </c>
    </row>
    <row r="205" spans="1:12" x14ac:dyDescent="0.2">
      <c r="A205" s="2" t="s">
        <v>292</v>
      </c>
      <c r="B205" s="1" t="s">
        <v>293</v>
      </c>
      <c r="C205" s="1">
        <v>5775</v>
      </c>
      <c r="D205" s="1">
        <v>1725</v>
      </c>
      <c r="E205" s="1">
        <v>19</v>
      </c>
      <c r="F205" s="1">
        <f t="shared" si="64"/>
        <v>7519</v>
      </c>
      <c r="G205" s="1">
        <v>881.42</v>
      </c>
      <c r="H205" s="1">
        <v>0.18</v>
      </c>
      <c r="I205" s="1">
        <v>19</v>
      </c>
      <c r="J205" s="1">
        <f t="shared" si="65"/>
        <v>900.59999999999991</v>
      </c>
      <c r="K205" s="1">
        <f t="shared" si="66"/>
        <v>6618.4</v>
      </c>
      <c r="L205" s="21" t="s">
        <v>365</v>
      </c>
    </row>
    <row r="206" spans="1:12" x14ac:dyDescent="0.2">
      <c r="A206" s="2" t="s">
        <v>294</v>
      </c>
      <c r="B206" s="1" t="s">
        <v>295</v>
      </c>
      <c r="C206" s="1">
        <v>5775</v>
      </c>
      <c r="D206" s="1">
        <v>1725</v>
      </c>
      <c r="E206" s="1">
        <v>19</v>
      </c>
      <c r="F206" s="1">
        <f t="shared" si="64"/>
        <v>7519</v>
      </c>
      <c r="G206" s="1">
        <v>881.42</v>
      </c>
      <c r="H206" s="1">
        <v>0.18</v>
      </c>
      <c r="I206" s="1">
        <v>19</v>
      </c>
      <c r="J206" s="1">
        <f t="shared" si="65"/>
        <v>900.59999999999991</v>
      </c>
      <c r="K206" s="1">
        <f t="shared" si="66"/>
        <v>6618.4</v>
      </c>
      <c r="L206" s="21" t="s">
        <v>365</v>
      </c>
    </row>
    <row r="207" spans="1:12" x14ac:dyDescent="0.2">
      <c r="A207" s="2" t="s">
        <v>296</v>
      </c>
      <c r="B207" s="1" t="s">
        <v>297</v>
      </c>
      <c r="C207" s="1">
        <v>5775</v>
      </c>
      <c r="D207" s="1">
        <v>1725</v>
      </c>
      <c r="E207" s="1">
        <v>19</v>
      </c>
      <c r="F207" s="1">
        <f t="shared" si="64"/>
        <v>7519</v>
      </c>
      <c r="G207" s="1">
        <v>881.42</v>
      </c>
      <c r="H207" s="1">
        <v>0.18</v>
      </c>
      <c r="I207" s="1">
        <v>19</v>
      </c>
      <c r="J207" s="1">
        <f t="shared" si="65"/>
        <v>900.59999999999991</v>
      </c>
      <c r="K207" s="1">
        <f t="shared" si="66"/>
        <v>6618.4</v>
      </c>
      <c r="L207" s="21" t="s">
        <v>365</v>
      </c>
    </row>
    <row r="208" spans="1:12" x14ac:dyDescent="0.2">
      <c r="A208" s="2" t="s">
        <v>298</v>
      </c>
      <c r="B208" s="1" t="s">
        <v>299</v>
      </c>
      <c r="C208" s="1">
        <v>5775</v>
      </c>
      <c r="D208" s="1">
        <v>1725</v>
      </c>
      <c r="E208" s="1">
        <v>19</v>
      </c>
      <c r="F208" s="1">
        <f t="shared" si="64"/>
        <v>7519</v>
      </c>
      <c r="G208" s="1">
        <v>881.42</v>
      </c>
      <c r="H208" s="1">
        <v>0.18</v>
      </c>
      <c r="I208" s="1">
        <v>19</v>
      </c>
      <c r="J208" s="1">
        <f t="shared" si="65"/>
        <v>900.59999999999991</v>
      </c>
      <c r="K208" s="1">
        <f t="shared" si="66"/>
        <v>6618.4</v>
      </c>
      <c r="L208" s="21">
        <v>40</v>
      </c>
    </row>
    <row r="209" spans="1:12" s="4" customFormat="1" x14ac:dyDescent="0.2">
      <c r="A209" s="8"/>
      <c r="C209" s="4" t="s">
        <v>29</v>
      </c>
      <c r="D209" s="4" t="s">
        <v>29</v>
      </c>
      <c r="E209" s="4" t="s">
        <v>29</v>
      </c>
      <c r="F209" s="4" t="s">
        <v>29</v>
      </c>
      <c r="G209" s="4" t="s">
        <v>29</v>
      </c>
      <c r="H209" s="4" t="s">
        <v>29</v>
      </c>
      <c r="I209" s="4" t="s">
        <v>29</v>
      </c>
      <c r="J209" s="4" t="s">
        <v>29</v>
      </c>
      <c r="K209" s="4" t="s">
        <v>29</v>
      </c>
      <c r="L209" s="21"/>
    </row>
    <row r="210" spans="1:12" x14ac:dyDescent="0.2">
      <c r="A210" s="8" t="s">
        <v>28</v>
      </c>
      <c r="B210" s="5">
        <v>8</v>
      </c>
      <c r="C210" s="9">
        <f>SUM(C201:C208)</f>
        <v>58489.95</v>
      </c>
      <c r="D210" s="9">
        <f t="shared" ref="D210:K210" si="67">SUM(D201:D208)</f>
        <v>17471.03</v>
      </c>
      <c r="E210" s="9">
        <f t="shared" si="67"/>
        <v>227.91</v>
      </c>
      <c r="F210" s="9">
        <f t="shared" si="67"/>
        <v>76188.89</v>
      </c>
      <c r="G210" s="9">
        <f t="shared" si="67"/>
        <v>10547.16</v>
      </c>
      <c r="H210" s="9">
        <f t="shared" si="67"/>
        <v>0.82000000000000006</v>
      </c>
      <c r="I210" s="9">
        <f t="shared" si="67"/>
        <v>227.91</v>
      </c>
      <c r="J210" s="9">
        <f t="shared" si="67"/>
        <v>10775.890000000001</v>
      </c>
      <c r="K210" s="9">
        <f t="shared" si="67"/>
        <v>65413.000000000007</v>
      </c>
      <c r="L210" s="21"/>
    </row>
    <row r="211" spans="1:12" x14ac:dyDescent="0.2">
      <c r="L211" s="21"/>
    </row>
    <row r="212" spans="1:12" x14ac:dyDescent="0.2">
      <c r="A212" s="6" t="s">
        <v>300</v>
      </c>
      <c r="L212" s="21"/>
    </row>
    <row r="213" spans="1:12" x14ac:dyDescent="0.2">
      <c r="A213" s="2" t="s">
        <v>301</v>
      </c>
      <c r="B213" s="1" t="s">
        <v>302</v>
      </c>
      <c r="C213" s="1">
        <v>13474.95</v>
      </c>
      <c r="D213" s="1">
        <v>4025</v>
      </c>
      <c r="E213" s="1">
        <v>66.56</v>
      </c>
      <c r="F213" s="1">
        <f t="shared" ref="F213:F220" si="68">+C213+D213+E213</f>
        <v>17566.510000000002</v>
      </c>
      <c r="G213" s="1">
        <v>3103.95</v>
      </c>
      <c r="H213" s="1">
        <v>0</v>
      </c>
      <c r="I213" s="1">
        <v>66.56</v>
      </c>
      <c r="J213" s="1">
        <f t="shared" ref="J213:J220" si="69">+G213+H213+I213</f>
        <v>3170.5099999999998</v>
      </c>
      <c r="K213" s="1">
        <f t="shared" ref="K213:K220" si="70">+F213-J213</f>
        <v>14396.000000000002</v>
      </c>
      <c r="L213" s="21" t="s">
        <v>365</v>
      </c>
    </row>
    <row r="214" spans="1:12" x14ac:dyDescent="0.2">
      <c r="A214" s="2" t="s">
        <v>303</v>
      </c>
      <c r="B214" s="1" t="s">
        <v>304</v>
      </c>
      <c r="C214" s="1">
        <v>5775</v>
      </c>
      <c r="D214" s="1">
        <v>1725</v>
      </c>
      <c r="E214" s="1">
        <v>19</v>
      </c>
      <c r="F214" s="1">
        <f t="shared" si="68"/>
        <v>7519</v>
      </c>
      <c r="G214" s="1">
        <v>881.42</v>
      </c>
      <c r="H214" s="1">
        <v>0.18</v>
      </c>
      <c r="I214" s="1">
        <v>19</v>
      </c>
      <c r="J214" s="1">
        <f t="shared" si="69"/>
        <v>900.59999999999991</v>
      </c>
      <c r="K214" s="1">
        <f t="shared" si="70"/>
        <v>6618.4</v>
      </c>
      <c r="L214" s="21" t="s">
        <v>364</v>
      </c>
    </row>
    <row r="215" spans="1:12" x14ac:dyDescent="0.2">
      <c r="A215" s="2" t="s">
        <v>305</v>
      </c>
      <c r="B215" s="1" t="s">
        <v>306</v>
      </c>
      <c r="C215" s="1">
        <v>5775</v>
      </c>
      <c r="D215" s="1">
        <v>1725</v>
      </c>
      <c r="E215" s="1">
        <v>19</v>
      </c>
      <c r="F215" s="1">
        <f t="shared" si="68"/>
        <v>7519</v>
      </c>
      <c r="G215" s="1">
        <v>881.42</v>
      </c>
      <c r="H215" s="1">
        <v>0.18</v>
      </c>
      <c r="I215" s="1">
        <v>19</v>
      </c>
      <c r="J215" s="1">
        <f t="shared" si="69"/>
        <v>900.59999999999991</v>
      </c>
      <c r="K215" s="1">
        <f t="shared" si="70"/>
        <v>6618.4</v>
      </c>
      <c r="L215" s="21" t="s">
        <v>364</v>
      </c>
    </row>
    <row r="216" spans="1:12" x14ac:dyDescent="0.2">
      <c r="A216" s="2" t="s">
        <v>307</v>
      </c>
      <c r="B216" s="1" t="s">
        <v>308</v>
      </c>
      <c r="C216" s="1">
        <v>5775</v>
      </c>
      <c r="D216" s="1">
        <v>1725</v>
      </c>
      <c r="E216" s="1">
        <v>19</v>
      </c>
      <c r="F216" s="1">
        <f t="shared" si="68"/>
        <v>7519</v>
      </c>
      <c r="G216" s="1">
        <v>881.42</v>
      </c>
      <c r="H216" s="1">
        <v>0.18</v>
      </c>
      <c r="I216" s="1">
        <v>19</v>
      </c>
      <c r="J216" s="1">
        <f t="shared" si="69"/>
        <v>900.59999999999991</v>
      </c>
      <c r="K216" s="1">
        <f t="shared" si="70"/>
        <v>6618.4</v>
      </c>
      <c r="L216" s="21" t="s">
        <v>364</v>
      </c>
    </row>
    <row r="217" spans="1:12" x14ac:dyDescent="0.2">
      <c r="A217" s="2" t="s">
        <v>309</v>
      </c>
      <c r="B217" s="1" t="s">
        <v>310</v>
      </c>
      <c r="C217" s="1">
        <v>10365</v>
      </c>
      <c r="D217" s="1">
        <v>3096.03</v>
      </c>
      <c r="E217" s="1">
        <v>47.35</v>
      </c>
      <c r="F217" s="1">
        <f t="shared" si="68"/>
        <v>13508.380000000001</v>
      </c>
      <c r="G217" s="1">
        <v>2154.69</v>
      </c>
      <c r="H217" s="1">
        <v>-0.06</v>
      </c>
      <c r="I217" s="1">
        <v>47.35</v>
      </c>
      <c r="J217" s="1">
        <f t="shared" si="69"/>
        <v>2201.98</v>
      </c>
      <c r="K217" s="1">
        <f t="shared" si="70"/>
        <v>11306.400000000001</v>
      </c>
      <c r="L217" s="21" t="s">
        <v>365</v>
      </c>
    </row>
    <row r="218" spans="1:12" x14ac:dyDescent="0.2">
      <c r="A218" s="2" t="s">
        <v>311</v>
      </c>
      <c r="B218" s="1" t="s">
        <v>312</v>
      </c>
      <c r="C218" s="1">
        <v>5775</v>
      </c>
      <c r="D218" s="1">
        <v>1725</v>
      </c>
      <c r="E218" s="1">
        <v>19</v>
      </c>
      <c r="F218" s="1">
        <f t="shared" si="68"/>
        <v>7519</v>
      </c>
      <c r="G218" s="1">
        <v>881.42</v>
      </c>
      <c r="H218" s="1">
        <v>0.18</v>
      </c>
      <c r="I218" s="1">
        <v>19</v>
      </c>
      <c r="J218" s="1">
        <f t="shared" si="69"/>
        <v>900.59999999999991</v>
      </c>
      <c r="K218" s="1">
        <f t="shared" si="70"/>
        <v>6618.4</v>
      </c>
      <c r="L218" s="21" t="s">
        <v>364</v>
      </c>
    </row>
    <row r="219" spans="1:12" x14ac:dyDescent="0.2">
      <c r="A219" s="2" t="s">
        <v>313</v>
      </c>
      <c r="B219" s="1" t="s">
        <v>314</v>
      </c>
      <c r="C219" s="1">
        <v>5775</v>
      </c>
      <c r="D219" s="1">
        <v>1725</v>
      </c>
      <c r="E219" s="1">
        <v>19</v>
      </c>
      <c r="F219" s="1">
        <f t="shared" si="68"/>
        <v>7519</v>
      </c>
      <c r="G219" s="1">
        <v>881.42</v>
      </c>
      <c r="H219" s="1">
        <v>0.18</v>
      </c>
      <c r="I219" s="1">
        <v>19</v>
      </c>
      <c r="J219" s="1">
        <f t="shared" si="69"/>
        <v>900.59999999999991</v>
      </c>
      <c r="K219" s="1">
        <f t="shared" si="70"/>
        <v>6618.4</v>
      </c>
      <c r="L219" s="21" t="s">
        <v>365</v>
      </c>
    </row>
    <row r="220" spans="1:12" x14ac:dyDescent="0.2">
      <c r="A220" s="2" t="s">
        <v>315</v>
      </c>
      <c r="B220" s="1" t="s">
        <v>316</v>
      </c>
      <c r="C220" s="1">
        <v>5775</v>
      </c>
      <c r="D220" s="1">
        <v>1725</v>
      </c>
      <c r="E220" s="1">
        <v>19</v>
      </c>
      <c r="F220" s="1">
        <f t="shared" si="68"/>
        <v>7519</v>
      </c>
      <c r="G220" s="1">
        <v>881.42</v>
      </c>
      <c r="H220" s="1">
        <v>0.18</v>
      </c>
      <c r="I220" s="1">
        <v>19</v>
      </c>
      <c r="J220" s="1">
        <f t="shared" si="69"/>
        <v>900.59999999999991</v>
      </c>
      <c r="K220" s="1">
        <f t="shared" si="70"/>
        <v>6618.4</v>
      </c>
      <c r="L220" s="21" t="s">
        <v>364</v>
      </c>
    </row>
    <row r="221" spans="1:12" s="4" customFormat="1" x14ac:dyDescent="0.2">
      <c r="A221" s="8"/>
      <c r="C221" s="4" t="s">
        <v>29</v>
      </c>
      <c r="D221" s="4" t="s">
        <v>29</v>
      </c>
      <c r="E221" s="4" t="s">
        <v>29</v>
      </c>
      <c r="F221" s="4" t="s">
        <v>29</v>
      </c>
      <c r="G221" s="4" t="s">
        <v>29</v>
      </c>
      <c r="H221" s="4" t="s">
        <v>29</v>
      </c>
      <c r="I221" s="4" t="s">
        <v>29</v>
      </c>
      <c r="J221" s="4" t="s">
        <v>29</v>
      </c>
      <c r="K221" s="4" t="s">
        <v>29</v>
      </c>
      <c r="L221" s="21"/>
    </row>
    <row r="222" spans="1:12" x14ac:dyDescent="0.2">
      <c r="A222" s="8" t="s">
        <v>28</v>
      </c>
      <c r="B222" s="5">
        <v>8</v>
      </c>
      <c r="C222" s="9">
        <f>SUM(C213:C220)</f>
        <v>58489.95</v>
      </c>
      <c r="D222" s="9">
        <f t="shared" ref="D222:K222" si="71">SUM(D213:D220)</f>
        <v>17471.03</v>
      </c>
      <c r="E222" s="9">
        <f t="shared" si="71"/>
        <v>227.91</v>
      </c>
      <c r="F222" s="9">
        <f t="shared" si="71"/>
        <v>76188.89</v>
      </c>
      <c r="G222" s="9">
        <f t="shared" si="71"/>
        <v>10547.16</v>
      </c>
      <c r="H222" s="9">
        <f t="shared" si="71"/>
        <v>1.02</v>
      </c>
      <c r="I222" s="9">
        <f t="shared" si="71"/>
        <v>227.91</v>
      </c>
      <c r="J222" s="9">
        <f t="shared" si="71"/>
        <v>10776.09</v>
      </c>
      <c r="K222" s="9">
        <f t="shared" si="71"/>
        <v>65412.80000000001</v>
      </c>
      <c r="L222" s="21"/>
    </row>
    <row r="223" spans="1:12" x14ac:dyDescent="0.2">
      <c r="L223" s="21"/>
    </row>
    <row r="224" spans="1:12" x14ac:dyDescent="0.2">
      <c r="A224" s="6" t="s">
        <v>317</v>
      </c>
      <c r="L224" s="21"/>
    </row>
    <row r="225" spans="1:12" x14ac:dyDescent="0.2">
      <c r="A225" s="2" t="s">
        <v>318</v>
      </c>
      <c r="B225" s="1" t="s">
        <v>319</v>
      </c>
      <c r="C225" s="1">
        <v>5775</v>
      </c>
      <c r="D225" s="1">
        <v>1725</v>
      </c>
      <c r="E225" s="1">
        <v>19</v>
      </c>
      <c r="F225" s="1">
        <f t="shared" ref="F225:F232" si="72">+C225+D225+E225</f>
        <v>7519</v>
      </c>
      <c r="G225" s="1">
        <v>881.42</v>
      </c>
      <c r="H225" s="1">
        <v>-0.02</v>
      </c>
      <c r="I225" s="1">
        <v>19</v>
      </c>
      <c r="J225" s="1">
        <f t="shared" ref="J225:J232" si="73">+G225+H225+I225</f>
        <v>900.4</v>
      </c>
      <c r="K225" s="1">
        <f t="shared" ref="K225:K232" si="74">+F225-J225</f>
        <v>6618.6</v>
      </c>
      <c r="L225" s="21" t="s">
        <v>365</v>
      </c>
    </row>
    <row r="226" spans="1:12" x14ac:dyDescent="0.2">
      <c r="A226" s="2" t="s">
        <v>320</v>
      </c>
      <c r="B226" s="1" t="s">
        <v>321</v>
      </c>
      <c r="C226" s="1">
        <v>13474.95</v>
      </c>
      <c r="D226" s="1">
        <v>4025</v>
      </c>
      <c r="E226" s="1">
        <v>66.56</v>
      </c>
      <c r="F226" s="1">
        <f t="shared" si="72"/>
        <v>17566.510000000002</v>
      </c>
      <c r="G226" s="1">
        <v>3103.95</v>
      </c>
      <c r="H226" s="1">
        <v>0</v>
      </c>
      <c r="I226" s="1">
        <v>66.56</v>
      </c>
      <c r="J226" s="1">
        <f t="shared" si="73"/>
        <v>3170.5099999999998</v>
      </c>
      <c r="K226" s="1">
        <f t="shared" si="74"/>
        <v>14396.000000000002</v>
      </c>
      <c r="L226" s="21" t="s">
        <v>364</v>
      </c>
    </row>
    <row r="227" spans="1:12" x14ac:dyDescent="0.2">
      <c r="A227" s="2" t="s">
        <v>322</v>
      </c>
      <c r="B227" s="1" t="s">
        <v>323</v>
      </c>
      <c r="C227" s="1">
        <v>10365</v>
      </c>
      <c r="D227" s="1">
        <v>3096.03</v>
      </c>
      <c r="E227" s="1">
        <v>47.35</v>
      </c>
      <c r="F227" s="1">
        <f t="shared" si="72"/>
        <v>13508.380000000001</v>
      </c>
      <c r="G227" s="1">
        <v>2154.69</v>
      </c>
      <c r="H227" s="1">
        <v>-0.06</v>
      </c>
      <c r="I227" s="1">
        <v>47.35</v>
      </c>
      <c r="J227" s="1">
        <f t="shared" si="73"/>
        <v>2201.98</v>
      </c>
      <c r="K227" s="1">
        <f t="shared" si="74"/>
        <v>11306.400000000001</v>
      </c>
      <c r="L227" s="21" t="s">
        <v>364</v>
      </c>
    </row>
    <row r="228" spans="1:12" x14ac:dyDescent="0.2">
      <c r="A228" s="2" t="s">
        <v>324</v>
      </c>
      <c r="B228" s="1" t="s">
        <v>325</v>
      </c>
      <c r="C228" s="1">
        <v>5775</v>
      </c>
      <c r="D228" s="1">
        <v>1725</v>
      </c>
      <c r="E228" s="1">
        <v>19</v>
      </c>
      <c r="F228" s="1">
        <f t="shared" si="72"/>
        <v>7519</v>
      </c>
      <c r="G228" s="1">
        <v>881.42</v>
      </c>
      <c r="H228" s="1">
        <v>0.18</v>
      </c>
      <c r="I228" s="1">
        <v>19</v>
      </c>
      <c r="J228" s="1">
        <f t="shared" si="73"/>
        <v>900.59999999999991</v>
      </c>
      <c r="K228" s="1">
        <f t="shared" si="74"/>
        <v>6618.4</v>
      </c>
      <c r="L228" s="21" t="s">
        <v>365</v>
      </c>
    </row>
    <row r="229" spans="1:12" x14ac:dyDescent="0.2">
      <c r="A229" s="2" t="s">
        <v>326</v>
      </c>
      <c r="B229" s="1" t="s">
        <v>327</v>
      </c>
      <c r="C229" s="1">
        <v>5775</v>
      </c>
      <c r="D229" s="1">
        <v>1725</v>
      </c>
      <c r="E229" s="1">
        <v>19</v>
      </c>
      <c r="F229" s="1">
        <f t="shared" si="72"/>
        <v>7519</v>
      </c>
      <c r="G229" s="1">
        <v>881.42</v>
      </c>
      <c r="H229" s="1">
        <v>0.18</v>
      </c>
      <c r="I229" s="1">
        <v>19</v>
      </c>
      <c r="J229" s="1">
        <f t="shared" si="73"/>
        <v>900.59999999999991</v>
      </c>
      <c r="K229" s="1">
        <f t="shared" si="74"/>
        <v>6618.4</v>
      </c>
      <c r="L229" s="21" t="s">
        <v>365</v>
      </c>
    </row>
    <row r="230" spans="1:12" x14ac:dyDescent="0.2">
      <c r="A230" s="2" t="s">
        <v>328</v>
      </c>
      <c r="B230" s="1" t="s">
        <v>329</v>
      </c>
      <c r="C230" s="1">
        <v>5775</v>
      </c>
      <c r="D230" s="1">
        <v>1725</v>
      </c>
      <c r="E230" s="1">
        <v>19</v>
      </c>
      <c r="F230" s="1">
        <f t="shared" si="72"/>
        <v>7519</v>
      </c>
      <c r="G230" s="1">
        <v>881.42</v>
      </c>
      <c r="H230" s="1">
        <v>0.18</v>
      </c>
      <c r="I230" s="1">
        <v>19</v>
      </c>
      <c r="J230" s="1">
        <f t="shared" si="73"/>
        <v>900.59999999999991</v>
      </c>
      <c r="K230" s="1">
        <f t="shared" si="74"/>
        <v>6618.4</v>
      </c>
      <c r="L230" s="21" t="s">
        <v>364</v>
      </c>
    </row>
    <row r="231" spans="1:12" x14ac:dyDescent="0.2">
      <c r="A231" s="2" t="s">
        <v>330</v>
      </c>
      <c r="B231" s="1" t="s">
        <v>331</v>
      </c>
      <c r="C231" s="1">
        <v>5775</v>
      </c>
      <c r="D231" s="1">
        <v>1725</v>
      </c>
      <c r="E231" s="1">
        <v>19</v>
      </c>
      <c r="F231" s="1">
        <f t="shared" si="72"/>
        <v>7519</v>
      </c>
      <c r="G231" s="1">
        <v>881.42</v>
      </c>
      <c r="H231" s="1">
        <v>0.18</v>
      </c>
      <c r="I231" s="1">
        <v>19</v>
      </c>
      <c r="J231" s="1">
        <f t="shared" si="73"/>
        <v>900.59999999999991</v>
      </c>
      <c r="K231" s="1">
        <f t="shared" si="74"/>
        <v>6618.4</v>
      </c>
      <c r="L231" s="21" t="s">
        <v>365</v>
      </c>
    </row>
    <row r="232" spans="1:12" x14ac:dyDescent="0.2">
      <c r="A232" s="2" t="s">
        <v>332</v>
      </c>
      <c r="B232" s="1" t="s">
        <v>333</v>
      </c>
      <c r="C232" s="1">
        <v>5775</v>
      </c>
      <c r="D232" s="1">
        <v>1725</v>
      </c>
      <c r="E232" s="1">
        <v>19</v>
      </c>
      <c r="F232" s="1">
        <f t="shared" si="72"/>
        <v>7519</v>
      </c>
      <c r="G232" s="1">
        <v>881.42</v>
      </c>
      <c r="H232" s="1">
        <v>0.18</v>
      </c>
      <c r="I232" s="1">
        <v>19</v>
      </c>
      <c r="J232" s="1">
        <f t="shared" si="73"/>
        <v>900.59999999999991</v>
      </c>
      <c r="K232" s="1">
        <f t="shared" si="74"/>
        <v>6618.4</v>
      </c>
      <c r="L232" s="21" t="s">
        <v>365</v>
      </c>
    </row>
    <row r="233" spans="1:12" s="4" customFormat="1" x14ac:dyDescent="0.2">
      <c r="A233" s="8"/>
      <c r="C233" s="4" t="s">
        <v>29</v>
      </c>
      <c r="D233" s="4" t="s">
        <v>29</v>
      </c>
      <c r="E233" s="4" t="s">
        <v>29</v>
      </c>
      <c r="F233" s="4" t="s">
        <v>29</v>
      </c>
      <c r="G233" s="4" t="s">
        <v>29</v>
      </c>
      <c r="H233" s="4" t="s">
        <v>29</v>
      </c>
      <c r="I233" s="4" t="s">
        <v>29</v>
      </c>
      <c r="J233" s="4" t="s">
        <v>29</v>
      </c>
      <c r="K233" s="4" t="s">
        <v>29</v>
      </c>
      <c r="L233" s="21"/>
    </row>
    <row r="234" spans="1:12" x14ac:dyDescent="0.2">
      <c r="A234" s="8" t="s">
        <v>28</v>
      </c>
      <c r="B234" s="5">
        <v>8</v>
      </c>
      <c r="C234" s="9">
        <f>SUM(C225:C232)</f>
        <v>58489.95</v>
      </c>
      <c r="D234" s="9">
        <f t="shared" ref="D234:K234" si="75">SUM(D225:D232)</f>
        <v>17471.03</v>
      </c>
      <c r="E234" s="9">
        <f t="shared" si="75"/>
        <v>227.91</v>
      </c>
      <c r="F234" s="9">
        <f t="shared" si="75"/>
        <v>76188.89</v>
      </c>
      <c r="G234" s="9">
        <f t="shared" si="75"/>
        <v>10547.16</v>
      </c>
      <c r="H234" s="9">
        <f t="shared" si="75"/>
        <v>0.81999999999999984</v>
      </c>
      <c r="I234" s="9">
        <f t="shared" si="75"/>
        <v>227.91</v>
      </c>
      <c r="J234" s="9">
        <f t="shared" si="75"/>
        <v>10775.890000000001</v>
      </c>
      <c r="K234" s="9">
        <f t="shared" si="75"/>
        <v>65413.000000000007</v>
      </c>
      <c r="L234" s="21"/>
    </row>
    <row r="235" spans="1:12" x14ac:dyDescent="0.2">
      <c r="L235" s="21"/>
    </row>
    <row r="236" spans="1:12" x14ac:dyDescent="0.2">
      <c r="A236" s="6" t="s">
        <v>334</v>
      </c>
      <c r="L236" s="21"/>
    </row>
    <row r="237" spans="1:12" x14ac:dyDescent="0.2">
      <c r="A237" s="2" t="s">
        <v>335</v>
      </c>
      <c r="B237" s="1" t="s">
        <v>336</v>
      </c>
      <c r="C237" s="1">
        <v>10365</v>
      </c>
      <c r="D237" s="1">
        <v>3096.03</v>
      </c>
      <c r="E237" s="1">
        <v>47.35</v>
      </c>
      <c r="F237" s="1">
        <f t="shared" ref="F237:F244" si="76">+C237+D237+E237</f>
        <v>13508.380000000001</v>
      </c>
      <c r="G237" s="1">
        <v>2154.69</v>
      </c>
      <c r="H237" s="1">
        <v>-0.06</v>
      </c>
      <c r="I237" s="1">
        <v>47.35</v>
      </c>
      <c r="J237" s="1">
        <f t="shared" ref="J237:J244" si="77">+G237+H237+I237</f>
        <v>2201.98</v>
      </c>
      <c r="K237" s="1">
        <f t="shared" ref="K237:K244" si="78">+F237-J237</f>
        <v>11306.400000000001</v>
      </c>
      <c r="L237" s="21" t="s">
        <v>365</v>
      </c>
    </row>
    <row r="238" spans="1:12" x14ac:dyDescent="0.2">
      <c r="A238" s="2" t="s">
        <v>337</v>
      </c>
      <c r="B238" s="1" t="s">
        <v>338</v>
      </c>
      <c r="C238" s="1">
        <v>5775</v>
      </c>
      <c r="D238" s="1">
        <v>1725</v>
      </c>
      <c r="E238" s="1">
        <v>19</v>
      </c>
      <c r="F238" s="1">
        <f t="shared" si="76"/>
        <v>7519</v>
      </c>
      <c r="G238" s="1">
        <v>881.42</v>
      </c>
      <c r="H238" s="1">
        <v>-0.02</v>
      </c>
      <c r="I238" s="1">
        <v>19</v>
      </c>
      <c r="J238" s="1">
        <f t="shared" si="77"/>
        <v>900.4</v>
      </c>
      <c r="K238" s="1">
        <f t="shared" si="78"/>
        <v>6618.6</v>
      </c>
      <c r="L238" s="21" t="s">
        <v>364</v>
      </c>
    </row>
    <row r="239" spans="1:12" x14ac:dyDescent="0.2">
      <c r="A239" s="2" t="s">
        <v>339</v>
      </c>
      <c r="B239" s="1" t="s">
        <v>340</v>
      </c>
      <c r="C239" s="1">
        <v>5775</v>
      </c>
      <c r="D239" s="1">
        <v>1725</v>
      </c>
      <c r="E239" s="1">
        <v>19</v>
      </c>
      <c r="F239" s="1">
        <f t="shared" si="76"/>
        <v>7519</v>
      </c>
      <c r="G239" s="1">
        <v>881.42</v>
      </c>
      <c r="H239" s="1">
        <v>-0.02</v>
      </c>
      <c r="I239" s="1">
        <v>19</v>
      </c>
      <c r="J239" s="1">
        <f t="shared" si="77"/>
        <v>900.4</v>
      </c>
      <c r="K239" s="1">
        <f t="shared" si="78"/>
        <v>6618.6</v>
      </c>
      <c r="L239" s="21" t="s">
        <v>365</v>
      </c>
    </row>
    <row r="240" spans="1:12" x14ac:dyDescent="0.2">
      <c r="A240" s="2" t="s">
        <v>341</v>
      </c>
      <c r="B240" s="1" t="s">
        <v>342</v>
      </c>
      <c r="C240" s="1">
        <v>13474.95</v>
      </c>
      <c r="D240" s="1">
        <v>4025</v>
      </c>
      <c r="E240" s="1">
        <v>66.56</v>
      </c>
      <c r="F240" s="1">
        <f t="shared" si="76"/>
        <v>17566.510000000002</v>
      </c>
      <c r="G240" s="1">
        <v>3103.95</v>
      </c>
      <c r="H240" s="1">
        <v>0</v>
      </c>
      <c r="I240" s="1">
        <v>66.56</v>
      </c>
      <c r="J240" s="1">
        <f t="shared" si="77"/>
        <v>3170.5099999999998</v>
      </c>
      <c r="K240" s="1">
        <f t="shared" si="78"/>
        <v>14396.000000000002</v>
      </c>
      <c r="L240" s="21" t="s">
        <v>365</v>
      </c>
    </row>
    <row r="241" spans="1:12" x14ac:dyDescent="0.2">
      <c r="A241" s="2" t="s">
        <v>343</v>
      </c>
      <c r="B241" s="1" t="s">
        <v>344</v>
      </c>
      <c r="C241" s="1">
        <v>5775</v>
      </c>
      <c r="D241" s="1">
        <v>1725</v>
      </c>
      <c r="E241" s="1">
        <v>19</v>
      </c>
      <c r="F241" s="1">
        <f t="shared" si="76"/>
        <v>7519</v>
      </c>
      <c r="G241" s="1">
        <v>881.42</v>
      </c>
      <c r="H241" s="1">
        <v>-0.02</v>
      </c>
      <c r="I241" s="1">
        <v>19</v>
      </c>
      <c r="J241" s="1">
        <f t="shared" si="77"/>
        <v>900.4</v>
      </c>
      <c r="K241" s="1">
        <f t="shared" si="78"/>
        <v>6618.6</v>
      </c>
      <c r="L241" s="21" t="s">
        <v>365</v>
      </c>
    </row>
    <row r="242" spans="1:12" x14ac:dyDescent="0.2">
      <c r="A242" s="2" t="s">
        <v>345</v>
      </c>
      <c r="B242" s="1" t="s">
        <v>346</v>
      </c>
      <c r="C242" s="1">
        <v>5775</v>
      </c>
      <c r="D242" s="1">
        <v>1725</v>
      </c>
      <c r="E242" s="1">
        <v>19</v>
      </c>
      <c r="F242" s="1">
        <f t="shared" si="76"/>
        <v>7519</v>
      </c>
      <c r="G242" s="1">
        <v>881.42</v>
      </c>
      <c r="H242" s="1">
        <v>-0.02</v>
      </c>
      <c r="I242" s="1">
        <v>19</v>
      </c>
      <c r="J242" s="1">
        <f t="shared" si="77"/>
        <v>900.4</v>
      </c>
      <c r="K242" s="1">
        <f t="shared" si="78"/>
        <v>6618.6</v>
      </c>
      <c r="L242" s="21" t="s">
        <v>364</v>
      </c>
    </row>
    <row r="243" spans="1:12" x14ac:dyDescent="0.2">
      <c r="A243" s="2" t="s">
        <v>347</v>
      </c>
      <c r="B243" s="1" t="s">
        <v>348</v>
      </c>
      <c r="C243" s="1">
        <v>5775</v>
      </c>
      <c r="D243" s="1">
        <v>1725</v>
      </c>
      <c r="E243" s="1">
        <v>19</v>
      </c>
      <c r="F243" s="1">
        <f t="shared" si="76"/>
        <v>7519</v>
      </c>
      <c r="G243" s="1">
        <v>881.42</v>
      </c>
      <c r="H243" s="1">
        <v>-0.02</v>
      </c>
      <c r="I243" s="1">
        <v>19</v>
      </c>
      <c r="J243" s="1">
        <f t="shared" si="77"/>
        <v>900.4</v>
      </c>
      <c r="K243" s="1">
        <f t="shared" si="78"/>
        <v>6618.6</v>
      </c>
      <c r="L243" s="21" t="s">
        <v>365</v>
      </c>
    </row>
    <row r="244" spans="1:12" x14ac:dyDescent="0.2">
      <c r="A244" s="2" t="s">
        <v>349</v>
      </c>
      <c r="B244" s="1" t="s">
        <v>350</v>
      </c>
      <c r="C244" s="1">
        <v>5775</v>
      </c>
      <c r="D244" s="1">
        <v>1725</v>
      </c>
      <c r="E244" s="1">
        <v>19</v>
      </c>
      <c r="F244" s="1">
        <f t="shared" si="76"/>
        <v>7519</v>
      </c>
      <c r="G244" s="1">
        <v>881.42</v>
      </c>
      <c r="H244" s="1">
        <v>-0.02</v>
      </c>
      <c r="I244" s="1">
        <v>19</v>
      </c>
      <c r="J244" s="1">
        <f t="shared" si="77"/>
        <v>900.4</v>
      </c>
      <c r="K244" s="1">
        <f t="shared" si="78"/>
        <v>6618.6</v>
      </c>
      <c r="L244" s="21" t="s">
        <v>365</v>
      </c>
    </row>
    <row r="245" spans="1:12" s="4" customFormat="1" x14ac:dyDescent="0.2">
      <c r="A245" s="8"/>
      <c r="C245" s="4" t="s">
        <v>29</v>
      </c>
      <c r="D245" s="4" t="s">
        <v>29</v>
      </c>
      <c r="E245" s="4" t="s">
        <v>29</v>
      </c>
      <c r="F245" s="4" t="s">
        <v>29</v>
      </c>
      <c r="G245" s="4" t="s">
        <v>29</v>
      </c>
      <c r="H245" s="4" t="s">
        <v>29</v>
      </c>
      <c r="I245" s="4" t="s">
        <v>29</v>
      </c>
      <c r="J245" s="4" t="s">
        <v>29</v>
      </c>
      <c r="K245" s="4" t="s">
        <v>29</v>
      </c>
    </row>
    <row r="246" spans="1:12" x14ac:dyDescent="0.2">
      <c r="A246" s="8" t="s">
        <v>28</v>
      </c>
      <c r="B246" s="5">
        <v>8</v>
      </c>
      <c r="C246" s="9">
        <f>SUM(C237:C244)</f>
        <v>58489.95</v>
      </c>
      <c r="D246" s="9">
        <f t="shared" ref="D246:K246" si="79">SUM(D237:D244)</f>
        <v>17471.03</v>
      </c>
      <c r="E246" s="9">
        <f t="shared" si="79"/>
        <v>227.91</v>
      </c>
      <c r="F246" s="9">
        <f t="shared" si="79"/>
        <v>76188.89</v>
      </c>
      <c r="G246" s="9">
        <f t="shared" si="79"/>
        <v>10547.16</v>
      </c>
      <c r="H246" s="9">
        <f t="shared" si="79"/>
        <v>-0.18</v>
      </c>
      <c r="I246" s="9">
        <f t="shared" si="79"/>
        <v>227.91</v>
      </c>
      <c r="J246" s="9">
        <f t="shared" si="79"/>
        <v>10774.89</v>
      </c>
      <c r="K246" s="9">
        <f t="shared" si="79"/>
        <v>65413.999999999993</v>
      </c>
    </row>
    <row r="248" spans="1:12" s="4" customFormat="1" x14ac:dyDescent="0.2">
      <c r="A248" s="7"/>
      <c r="C248" s="4" t="s">
        <v>351</v>
      </c>
      <c r="D248" s="4" t="s">
        <v>351</v>
      </c>
      <c r="E248" s="4" t="s">
        <v>351</v>
      </c>
      <c r="F248" s="4" t="s">
        <v>351</v>
      </c>
      <c r="G248" s="4" t="s">
        <v>351</v>
      </c>
      <c r="H248" s="4" t="s">
        <v>351</v>
      </c>
      <c r="I248" s="4" t="s">
        <v>351</v>
      </c>
      <c r="J248" s="4" t="s">
        <v>351</v>
      </c>
      <c r="K248" s="4" t="s">
        <v>351</v>
      </c>
    </row>
    <row r="249" spans="1:12" x14ac:dyDescent="0.2">
      <c r="A249" s="8" t="s">
        <v>352</v>
      </c>
      <c r="B249" s="5">
        <f>+B17+B29+B41+B53+B65+B77+B89+B101+B113+B126+B138+B150+B162+B174+B186+B198+B210+B222+B234+B246</f>
        <v>159</v>
      </c>
      <c r="C249" s="9">
        <f>+C17+C29+C41+C53+C65+C77+C89+C101+C113+C126+C138+C150+C162+C174+C186+C198+C210+C222+C234+C246</f>
        <v>1159018.9999999995</v>
      </c>
      <c r="D249" s="9">
        <f t="shared" ref="D249:K249" si="80">+D17+D29+D41+D53+D65+D77+D89+D101+D113+D126+D138+D150+D162+D174+D186+D198+D210+D222+D234+D246</f>
        <v>346200.60000000009</v>
      </c>
      <c r="E249" s="9">
        <f t="shared" si="80"/>
        <v>4522.6499999999987</v>
      </c>
      <c r="F249" s="9">
        <f t="shared" si="80"/>
        <v>1509742.2499999995</v>
      </c>
      <c r="G249" s="9">
        <f t="shared" si="80"/>
        <v>209244.36000000004</v>
      </c>
      <c r="H249" s="9">
        <f t="shared" si="80"/>
        <v>5.8399999999999981</v>
      </c>
      <c r="I249" s="9">
        <f t="shared" si="80"/>
        <v>4522.6499999999987</v>
      </c>
      <c r="J249" s="9">
        <f>+J17+J29+J41+J53+J65+J77+J89+J101+J113+J126+J138+J150+J162+J174+J186+J198+J210+J222+J234+J246</f>
        <v>213772.84999999998</v>
      </c>
      <c r="K249" s="9">
        <f t="shared" si="80"/>
        <v>1295969.4000000001</v>
      </c>
    </row>
  </sheetData>
  <autoFilter ref="A6:L246"/>
  <mergeCells count="4">
    <mergeCell ref="I1:K1"/>
    <mergeCell ref="A2:K2"/>
    <mergeCell ref="A3:K3"/>
    <mergeCell ref="A4:K4"/>
  </mergeCells>
  <conditionalFormatting sqref="B16:C16 A17:C249 A7:C15 L1:XFD4 D7:XFD249 M6:XFD6 A5:XFD5 A250:XFD1048576">
    <cfRule type="cellIs" dxfId="4" priority="6" operator="lessThan">
      <formula>0</formula>
    </cfRule>
  </conditionalFormatting>
  <conditionalFormatting sqref="A1:B4 F1:K4">
    <cfRule type="cellIs" dxfId="3" priority="4" operator="lessThan">
      <formula>0</formula>
    </cfRule>
  </conditionalFormatting>
  <conditionalFormatting sqref="A6:K6">
    <cfRule type="cellIs" dxfId="2" priority="3" operator="lessThan">
      <formula>0</formula>
    </cfRule>
  </conditionalFormatting>
  <conditionalFormatting sqref="L6">
    <cfRule type="cellIs" dxfId="1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4" sqref="A14:L23"/>
    </sheetView>
  </sheetViews>
  <sheetFormatPr baseColWidth="10" defaultRowHeight="15" x14ac:dyDescent="0.25"/>
  <cols>
    <col min="2" max="2" width="21.85546875" bestFit="1" customWidth="1"/>
    <col min="7" max="7" width="14.7109375" customWidth="1"/>
    <col min="9" max="9" width="7.140625" customWidth="1"/>
    <col min="10" max="10" width="13.7109375" customWidth="1"/>
    <col min="11" max="11" width="10.7109375" customWidth="1"/>
  </cols>
  <sheetData>
    <row r="1" spans="1:12" ht="18" x14ac:dyDescent="0.3">
      <c r="A1" s="10"/>
      <c r="B1" s="10"/>
      <c r="C1" s="10"/>
      <c r="D1" s="10"/>
      <c r="E1" s="10"/>
      <c r="F1" s="10"/>
      <c r="G1" s="10"/>
      <c r="H1" s="22" t="s">
        <v>358</v>
      </c>
      <c r="I1" s="22"/>
      <c r="J1" s="22"/>
      <c r="K1" s="22"/>
    </row>
    <row r="2" spans="1:12" ht="21" x14ac:dyDescent="0.25">
      <c r="A2" s="23" t="s">
        <v>359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8.75" x14ac:dyDescent="0.3">
      <c r="A3" s="24" t="s">
        <v>367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ht="18.75" x14ac:dyDescent="0.3">
      <c r="A4" s="25" t="s">
        <v>360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33.75" x14ac:dyDescent="0.25">
      <c r="A5" s="19" t="s">
        <v>0</v>
      </c>
      <c r="B5" s="19" t="s">
        <v>1</v>
      </c>
      <c r="C5" s="19" t="s">
        <v>354</v>
      </c>
      <c r="D5" s="19" t="s">
        <v>355</v>
      </c>
      <c r="E5" s="19" t="s">
        <v>356</v>
      </c>
      <c r="F5" s="19" t="s">
        <v>357</v>
      </c>
      <c r="G5" s="19" t="s">
        <v>5</v>
      </c>
      <c r="H5" s="19" t="s">
        <v>6</v>
      </c>
      <c r="I5" s="19" t="s">
        <v>7</v>
      </c>
      <c r="J5" s="19" t="s">
        <v>9</v>
      </c>
      <c r="K5" s="19" t="s">
        <v>10</v>
      </c>
      <c r="L5" s="19" t="s">
        <v>366</v>
      </c>
    </row>
    <row r="6" spans="1:12" x14ac:dyDescent="0.25">
      <c r="A6" s="15" t="s">
        <v>232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x14ac:dyDescent="0.25">
      <c r="A7" s="12" t="s">
        <v>237</v>
      </c>
      <c r="B7" s="11" t="s">
        <v>238</v>
      </c>
      <c r="C7" s="11">
        <v>3342.47</v>
      </c>
      <c r="D7" s="11">
        <v>835.62</v>
      </c>
      <c r="E7" s="11">
        <v>8356.16</v>
      </c>
      <c r="F7" s="11">
        <v>1210.5899999999999</v>
      </c>
      <c r="G7" s="11">
        <v>13744.84</v>
      </c>
      <c r="H7" s="11">
        <v>1395.64</v>
      </c>
      <c r="I7" s="11">
        <v>0</v>
      </c>
      <c r="J7" s="11">
        <v>1395.64</v>
      </c>
      <c r="K7" s="11">
        <v>12349.2</v>
      </c>
      <c r="L7" s="21">
        <v>687</v>
      </c>
    </row>
    <row r="8" spans="1:12" x14ac:dyDescent="0.25">
      <c r="A8" s="13"/>
      <c r="B8" s="13"/>
      <c r="C8" s="13" t="s">
        <v>29</v>
      </c>
      <c r="D8" s="13" t="s">
        <v>29</v>
      </c>
      <c r="E8" s="13" t="s">
        <v>29</v>
      </c>
      <c r="F8" s="13" t="s">
        <v>29</v>
      </c>
      <c r="G8" s="13" t="s">
        <v>29</v>
      </c>
      <c r="H8" s="13" t="s">
        <v>29</v>
      </c>
      <c r="I8" s="13" t="s">
        <v>29</v>
      </c>
      <c r="J8" s="13" t="s">
        <v>29</v>
      </c>
      <c r="K8" s="13" t="s">
        <v>29</v>
      </c>
    </row>
    <row r="9" spans="1:12" x14ac:dyDescent="0.25">
      <c r="A9" s="17" t="s">
        <v>28</v>
      </c>
      <c r="B9" s="14">
        <v>1</v>
      </c>
      <c r="C9" s="18">
        <v>3342.47</v>
      </c>
      <c r="D9" s="18">
        <v>835.62</v>
      </c>
      <c r="E9" s="18">
        <v>8356.16</v>
      </c>
      <c r="F9" s="18">
        <v>1210.5899999999999</v>
      </c>
      <c r="G9" s="18">
        <v>13744.84</v>
      </c>
      <c r="H9" s="18">
        <v>1395.64</v>
      </c>
      <c r="I9" s="18">
        <v>0</v>
      </c>
      <c r="J9" s="18">
        <v>1395.64</v>
      </c>
      <c r="K9" s="18">
        <v>12349.2</v>
      </c>
    </row>
    <row r="11" spans="1:12" x14ac:dyDescent="0.25">
      <c r="A11" s="16"/>
      <c r="B11" s="13"/>
      <c r="C11" s="13" t="s">
        <v>351</v>
      </c>
      <c r="D11" s="13" t="s">
        <v>351</v>
      </c>
      <c r="E11" s="13" t="s">
        <v>351</v>
      </c>
      <c r="F11" s="13" t="s">
        <v>351</v>
      </c>
      <c r="G11" s="13" t="s">
        <v>351</v>
      </c>
      <c r="H11" s="13" t="s">
        <v>351</v>
      </c>
      <c r="I11" s="13" t="s">
        <v>351</v>
      </c>
      <c r="J11" s="13" t="s">
        <v>351</v>
      </c>
      <c r="K11" s="13" t="s">
        <v>351</v>
      </c>
    </row>
    <row r="12" spans="1:12" x14ac:dyDescent="0.25">
      <c r="A12" s="17" t="s">
        <v>352</v>
      </c>
      <c r="B12" s="14">
        <v>1</v>
      </c>
      <c r="C12" s="18">
        <v>3342.47</v>
      </c>
      <c r="D12" s="18">
        <v>835.62</v>
      </c>
      <c r="E12" s="18">
        <v>8356.16</v>
      </c>
      <c r="F12" s="18">
        <v>1210.5899999999999</v>
      </c>
      <c r="G12" s="18">
        <v>13744.84</v>
      </c>
      <c r="H12" s="18">
        <v>1395.64</v>
      </c>
      <c r="I12" s="18">
        <v>0</v>
      </c>
      <c r="J12" s="18">
        <v>1395.64</v>
      </c>
      <c r="K12" s="18">
        <v>12349.2</v>
      </c>
    </row>
  </sheetData>
  <mergeCells count="4">
    <mergeCell ref="H1:K1"/>
    <mergeCell ref="A2:K2"/>
    <mergeCell ref="A3:K3"/>
    <mergeCell ref="A4:K4"/>
  </mergeCells>
  <conditionalFormatting sqref="A1:B4 F2:K4 F1:H1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TODOS</vt:lpstr>
      <vt:lpstr>FINIQUITO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2021-05-12T16:55:26Z</cp:lastPrinted>
  <dcterms:created xsi:type="dcterms:W3CDTF">2021-05-10T18:10:12Z</dcterms:created>
  <dcterms:modified xsi:type="dcterms:W3CDTF">2021-06-07T23:41:46Z</dcterms:modified>
</cp:coreProperties>
</file>