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510" windowHeight="11355"/>
  </bookViews>
  <sheets>
    <sheet name="TODOS" sheetId="1" r:id="rId1"/>
    <sheet name="99" sheetId="2" r:id="rId2"/>
  </sheets>
  <externalReferences>
    <externalReference r:id="rId3"/>
  </externalReferences>
  <definedNames>
    <definedName name="_xlnm._FilterDatabase" localSheetId="1" hidden="1">'99'!$A$5:$P$210</definedName>
    <definedName name="_xlnm._FilterDatabase" localSheetId="0" hidden="1">TODOS!$A$5:$N$210</definedName>
    <definedName name="_xlnm.Print_Titles" localSheetId="1">'99'!$1:$5</definedName>
    <definedName name="_xlnm.Print_Titles" localSheetId="0">TODOS!$1:$5</definedName>
  </definedNames>
  <calcPr calcId="145621"/>
</workbook>
</file>

<file path=xl/calcChain.xml><?xml version="1.0" encoding="utf-8"?>
<calcChain xmlns="http://schemas.openxmlformats.org/spreadsheetml/2006/main">
  <c r="M228" i="2" l="1"/>
  <c r="L228" i="2"/>
  <c r="K228" i="2"/>
  <c r="J228" i="2"/>
  <c r="I228" i="2"/>
  <c r="H228" i="2"/>
  <c r="G228" i="2"/>
  <c r="F228" i="2"/>
  <c r="E228" i="2"/>
  <c r="D228" i="2"/>
  <c r="C228" i="2"/>
  <c r="R224" i="2"/>
  <c r="Q224" i="2"/>
  <c r="K221" i="2"/>
  <c r="O213" i="2"/>
  <c r="B213" i="2"/>
  <c r="O210" i="2"/>
  <c r="P208" i="2"/>
  <c r="O208" i="2"/>
  <c r="P139" i="2"/>
  <c r="O139" i="2"/>
  <c r="P206" i="2"/>
  <c r="O206" i="2"/>
  <c r="P205" i="2"/>
  <c r="O205" i="2"/>
  <c r="P204" i="2"/>
  <c r="O204" i="2"/>
  <c r="O201" i="2"/>
  <c r="P108" i="2"/>
  <c r="O108" i="2"/>
  <c r="P198" i="2"/>
  <c r="O198" i="2"/>
  <c r="P207" i="2"/>
  <c r="O207" i="2"/>
  <c r="P196" i="2"/>
  <c r="O196" i="2"/>
  <c r="O193" i="2"/>
  <c r="P164" i="2"/>
  <c r="O164" i="2"/>
  <c r="P190" i="2"/>
  <c r="O190" i="2"/>
  <c r="P189" i="2"/>
  <c r="O189" i="2"/>
  <c r="P40" i="2"/>
  <c r="O40" i="2"/>
  <c r="P65" i="2"/>
  <c r="O65" i="2"/>
  <c r="P37" i="2"/>
  <c r="O37" i="2"/>
  <c r="P185" i="2"/>
  <c r="O185" i="2"/>
  <c r="P184" i="2"/>
  <c r="O184" i="2"/>
  <c r="P174" i="2"/>
  <c r="O174" i="2"/>
  <c r="P182" i="2"/>
  <c r="O182" i="2"/>
  <c r="P181" i="2"/>
  <c r="O181" i="2"/>
  <c r="P46" i="2"/>
  <c r="O46" i="2"/>
  <c r="O149" i="2"/>
  <c r="O178" i="2"/>
  <c r="O117" i="2"/>
  <c r="O80" i="2"/>
  <c r="O175" i="2"/>
  <c r="P17" i="2"/>
  <c r="O17" i="2"/>
  <c r="P15" i="2"/>
  <c r="O15" i="2"/>
  <c r="P172" i="2"/>
  <c r="O172" i="2"/>
  <c r="P171" i="2"/>
  <c r="O171" i="2"/>
  <c r="O170" i="2"/>
  <c r="P110" i="2"/>
  <c r="O110" i="2"/>
  <c r="O166" i="2"/>
  <c r="P29" i="2"/>
  <c r="O29" i="2"/>
  <c r="P96" i="2"/>
  <c r="O96" i="2"/>
  <c r="P8" i="2"/>
  <c r="O8" i="2"/>
  <c r="P161" i="2"/>
  <c r="O161" i="2"/>
  <c r="P160" i="2"/>
  <c r="O160" i="2"/>
  <c r="O157" i="2"/>
  <c r="P155" i="2"/>
  <c r="O155" i="2"/>
  <c r="P154" i="2"/>
  <c r="O154" i="2"/>
  <c r="P153" i="2"/>
  <c r="O153" i="2"/>
  <c r="P152" i="2"/>
  <c r="O152" i="2"/>
  <c r="P151" i="2"/>
  <c r="O151" i="2"/>
  <c r="P55" i="2"/>
  <c r="O55" i="2"/>
  <c r="P134" i="2"/>
  <c r="O134" i="2"/>
  <c r="P56" i="2"/>
  <c r="O56" i="2"/>
  <c r="O145" i="2"/>
  <c r="O143" i="2"/>
  <c r="P111" i="2"/>
  <c r="O111" i="2"/>
  <c r="O141" i="2"/>
  <c r="P150" i="2"/>
  <c r="O150" i="2"/>
  <c r="P162" i="2"/>
  <c r="O162" i="2"/>
  <c r="O136" i="2"/>
  <c r="O142" i="2"/>
  <c r="O133" i="2"/>
  <c r="P132" i="2"/>
  <c r="O132" i="2"/>
  <c r="O131" i="2"/>
  <c r="O128" i="2"/>
  <c r="P112" i="2"/>
  <c r="O112" i="2"/>
  <c r="P95" i="2"/>
  <c r="O95" i="2"/>
  <c r="O7" i="2"/>
  <c r="P98" i="2"/>
  <c r="O98" i="2"/>
  <c r="P122" i="2"/>
  <c r="O122" i="2"/>
  <c r="P121" i="2"/>
  <c r="O121" i="2"/>
  <c r="O188" i="2"/>
  <c r="O119" i="2"/>
  <c r="P118" i="2"/>
  <c r="O118" i="2"/>
  <c r="P39" i="2"/>
  <c r="O39" i="2"/>
  <c r="P116" i="2"/>
  <c r="O116" i="2"/>
  <c r="P115" i="2"/>
  <c r="O115" i="2"/>
  <c r="O114" i="2"/>
  <c r="O113" i="2"/>
  <c r="P120" i="2"/>
  <c r="O120" i="2"/>
  <c r="P105" i="2"/>
  <c r="O105" i="2"/>
  <c r="O191" i="2"/>
  <c r="P66" i="2"/>
  <c r="O66" i="2"/>
  <c r="P124" i="2"/>
  <c r="O124" i="2"/>
  <c r="P107" i="2"/>
  <c r="O107" i="2"/>
  <c r="P28" i="2"/>
  <c r="O28" i="2"/>
  <c r="P25" i="2"/>
  <c r="O25" i="2"/>
  <c r="P104" i="2"/>
  <c r="O104" i="2"/>
  <c r="O101" i="2"/>
  <c r="P99" i="2"/>
  <c r="O99" i="2"/>
  <c r="P106" i="2"/>
  <c r="O106" i="2"/>
  <c r="P71" i="2"/>
  <c r="O71" i="2"/>
  <c r="P186" i="2"/>
  <c r="O186" i="2"/>
  <c r="P97" i="2"/>
  <c r="O97" i="2"/>
  <c r="O92" i="2"/>
  <c r="P90" i="2"/>
  <c r="O90" i="2"/>
  <c r="P176" i="2"/>
  <c r="O176" i="2"/>
  <c r="P88" i="2"/>
  <c r="O88" i="2"/>
  <c r="P87" i="2"/>
  <c r="O87" i="2"/>
  <c r="P86" i="2"/>
  <c r="O86" i="2"/>
  <c r="P169" i="2"/>
  <c r="O169" i="2"/>
  <c r="O82" i="2"/>
  <c r="O173" i="2"/>
  <c r="O77" i="2"/>
  <c r="P76" i="2"/>
  <c r="P75" i="2"/>
  <c r="O75" i="2"/>
  <c r="O125" i="2"/>
  <c r="P73" i="2"/>
  <c r="O73" i="2"/>
  <c r="P72" i="2"/>
  <c r="O72" i="2"/>
  <c r="P36" i="2"/>
  <c r="O36" i="2"/>
  <c r="P70" i="2"/>
  <c r="O70" i="2"/>
  <c r="P69" i="2"/>
  <c r="O69" i="2"/>
  <c r="P68" i="2"/>
  <c r="O68" i="2"/>
  <c r="O67" i="2"/>
  <c r="O163" i="2"/>
  <c r="O180" i="2"/>
  <c r="O197" i="2"/>
  <c r="O89" i="2"/>
  <c r="O62" i="2"/>
  <c r="P61" i="2"/>
  <c r="O61" i="2"/>
  <c r="P60" i="2"/>
  <c r="O60" i="2"/>
  <c r="P59" i="2"/>
  <c r="O59" i="2"/>
  <c r="O140" i="2"/>
  <c r="P64" i="2"/>
  <c r="O64" i="2"/>
  <c r="P85" i="2"/>
  <c r="O85" i="2"/>
  <c r="P47" i="2"/>
  <c r="O47" i="2"/>
  <c r="P54" i="2"/>
  <c r="O54" i="2"/>
  <c r="P187" i="2"/>
  <c r="O187" i="2"/>
  <c r="O52" i="2"/>
  <c r="O49" i="2"/>
  <c r="P38" i="2"/>
  <c r="O38" i="2"/>
  <c r="P58" i="2"/>
  <c r="O58" i="2"/>
  <c r="P45" i="2"/>
  <c r="O45" i="2"/>
  <c r="P44" i="2"/>
  <c r="O44" i="2"/>
  <c r="P43" i="2"/>
  <c r="O43" i="2"/>
  <c r="P42" i="2"/>
  <c r="O42" i="2"/>
  <c r="P41" i="2"/>
  <c r="O41" i="2"/>
  <c r="P74" i="2"/>
  <c r="O74" i="2"/>
  <c r="P31" i="2"/>
  <c r="O31" i="2"/>
  <c r="P199" i="2"/>
  <c r="O199" i="2"/>
  <c r="P179" i="2"/>
  <c r="O179" i="2"/>
  <c r="P24" i="2"/>
  <c r="O24" i="2"/>
  <c r="O33" i="2"/>
  <c r="P148" i="2"/>
  <c r="O148" i="2"/>
  <c r="P30" i="2"/>
  <c r="O30" i="2"/>
  <c r="P53" i="2"/>
  <c r="O53" i="2"/>
  <c r="P57" i="2"/>
  <c r="O57" i="2"/>
  <c r="P27" i="2"/>
  <c r="O27" i="2"/>
  <c r="P26" i="2"/>
  <c r="O26" i="2"/>
  <c r="P123" i="2"/>
  <c r="O123" i="2"/>
  <c r="P126" i="2"/>
  <c r="O126" i="2"/>
  <c r="P23" i="2"/>
  <c r="O23" i="2"/>
  <c r="O20" i="2"/>
  <c r="P18" i="2"/>
  <c r="O18" i="2"/>
  <c r="P63" i="2"/>
  <c r="O63" i="2"/>
  <c r="P16" i="2"/>
  <c r="O16" i="2"/>
  <c r="P183" i="2"/>
  <c r="O183" i="2"/>
  <c r="P14" i="2"/>
  <c r="O14" i="2"/>
  <c r="P13" i="2"/>
  <c r="O13" i="2"/>
  <c r="O10" i="2"/>
  <c r="P109" i="2"/>
  <c r="O109" i="2"/>
  <c r="P177" i="2"/>
  <c r="O177" i="2"/>
  <c r="B213" i="1" l="1"/>
</calcChain>
</file>

<file path=xl/sharedStrings.xml><?xml version="1.0" encoding="utf-8"?>
<sst xmlns="http://schemas.openxmlformats.org/spreadsheetml/2006/main" count="1091" uniqueCount="332">
  <si>
    <t>Código</t>
  </si>
  <si>
    <t>Empleado</t>
  </si>
  <si>
    <t>Sueldo</t>
  </si>
  <si>
    <t>Tiempo extraordinario</t>
  </si>
  <si>
    <t>Cuotas IMSS pagadas por el patrón</t>
  </si>
  <si>
    <t>Sub para el empl. ent. en efvo.</t>
  </si>
  <si>
    <t>*TOTAL* *PERCEPCIONES*</t>
  </si>
  <si>
    <t>I.S.R. antes de Subs al Empleo</t>
  </si>
  <si>
    <t>I.S.R. (mes)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</si>
  <si>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</si>
  <si>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</si>
  <si>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</si>
  <si>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</si>
  <si>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</si>
  <si>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1 Presidencia</t>
  </si>
  <si>
    <t>010821002</t>
  </si>
  <si>
    <t>Salazar Osuna Jhoksan</t>
  </si>
  <si>
    <t>011020003</t>
  </si>
  <si>
    <t>Marín Vázquez Luis Manuel</t>
  </si>
  <si>
    <t>Total Depto</t>
  </si>
  <si>
    <t xml:space="preserve">  -----------------------</t>
  </si>
  <si>
    <t>Departamento 2 Consejeros Electorales</t>
  </si>
  <si>
    <t>011020007</t>
  </si>
  <si>
    <t>Garces Jiménez Sandra Tatiana</t>
  </si>
  <si>
    <t>061120E09</t>
  </si>
  <si>
    <t>Cervantes González Josefina</t>
  </si>
  <si>
    <t>061120E10</t>
  </si>
  <si>
    <t>Tellez Arana Luis</t>
  </si>
  <si>
    <t>061120E12</t>
  </si>
  <si>
    <t>López Roa Nidia Eunice</t>
  </si>
  <si>
    <t>070421001</t>
  </si>
  <si>
    <t>Gomez Villaseñor Manuel Fernando</t>
  </si>
  <si>
    <t>160721001</t>
  </si>
  <si>
    <t>Preciado  Almaraz Ricardo</t>
  </si>
  <si>
    <t>Departamento 3 Secretaría Ejecutiva</t>
  </si>
  <si>
    <t>010721002</t>
  </si>
  <si>
    <t>Sepulveda Pardo Ana Nohemy</t>
  </si>
  <si>
    <t>010820204</t>
  </si>
  <si>
    <t>Olmos Báez Brenda Elizabeth</t>
  </si>
  <si>
    <t>010820205</t>
  </si>
  <si>
    <t>Munguía  Martínez Alvaro Fernando</t>
  </si>
  <si>
    <t>160121017</t>
  </si>
  <si>
    <t>Delgado  Mayorga Juan Omar</t>
  </si>
  <si>
    <t>160121028</t>
  </si>
  <si>
    <t>Monroy Aguirre Edgar</t>
  </si>
  <si>
    <t>160121040</t>
  </si>
  <si>
    <t>Garcia Gonzalez Victor Hugo</t>
  </si>
  <si>
    <t>160721002</t>
  </si>
  <si>
    <t>Fernández González Nadia Nataly</t>
  </si>
  <si>
    <t>180116005</t>
  </si>
  <si>
    <t>Montiel Llamas Yesenia</t>
  </si>
  <si>
    <t>250121001</t>
  </si>
  <si>
    <t>Pérez García Karla Fabiola</t>
  </si>
  <si>
    <t>Departamento 11 Dirección Jurídica</t>
  </si>
  <si>
    <t>010820026</t>
  </si>
  <si>
    <t>Beas Barroso María Fernanda</t>
  </si>
  <si>
    <t>011020009</t>
  </si>
  <si>
    <t>Sánchez Valenzuela Karla Veronica</t>
  </si>
  <si>
    <t>011220003</t>
  </si>
  <si>
    <t>Vega Zúñiga Miguel Alejandro</t>
  </si>
  <si>
    <t>150113038</t>
  </si>
  <si>
    <t>Caudillo Vargas Aldo Alejandro</t>
  </si>
  <si>
    <t>150116086</t>
  </si>
  <si>
    <t>Guillen Salinas Jennifer Margarita</t>
  </si>
  <si>
    <t>160121003</t>
  </si>
  <si>
    <t>Camberos Flores Thais Junuen</t>
  </si>
  <si>
    <t>160321004</t>
  </si>
  <si>
    <t>Plascencia Martínez Oscar Alberto</t>
  </si>
  <si>
    <t>180101034</t>
  </si>
  <si>
    <t>García Hernández Jorge</t>
  </si>
  <si>
    <t>18112018</t>
  </si>
  <si>
    <t>Reynoso Gallegos Jesús</t>
  </si>
  <si>
    <t>190816005</t>
  </si>
  <si>
    <t>Guadalajara Gutiérrez Norma</t>
  </si>
  <si>
    <t>231020E02</t>
  </si>
  <si>
    <t>García Maxemín Alicia</t>
  </si>
  <si>
    <t>231020E07</t>
  </si>
  <si>
    <t>Chacón Uranga Carmen Rosario</t>
  </si>
  <si>
    <t>Departamento 12 Organización  Electoral</t>
  </si>
  <si>
    <t>010721003</t>
  </si>
  <si>
    <t>González Torres Hugo</t>
  </si>
  <si>
    <t>010820012</t>
  </si>
  <si>
    <t>Ulloa Trujillo Fatíma Esther</t>
  </si>
  <si>
    <t>010821001</t>
  </si>
  <si>
    <t>Cortes Roa Agustin</t>
  </si>
  <si>
    <t>011020013</t>
  </si>
  <si>
    <t>De La Torre Pérez Enrique</t>
  </si>
  <si>
    <t>011020015</t>
  </si>
  <si>
    <t>Ibarra López Héctor Alexis</t>
  </si>
  <si>
    <t>011020016</t>
  </si>
  <si>
    <t>González Anguiano Efrain</t>
  </si>
  <si>
    <t>011021001</t>
  </si>
  <si>
    <t>Pardo Pegueros Ricardo Leonardo Alejandro</t>
  </si>
  <si>
    <t>011220005</t>
  </si>
  <si>
    <t xml:space="preserve">Mendoza Reynoso  Marisela </t>
  </si>
  <si>
    <t>011220007</t>
  </si>
  <si>
    <t>Hernández Rodríguez Rodolfo</t>
  </si>
  <si>
    <t>011220008</t>
  </si>
  <si>
    <t>Pardo Hernández Marcos Antonio</t>
  </si>
  <si>
    <t>081021001</t>
  </si>
  <si>
    <t>Gómez González Ezbaì</t>
  </si>
  <si>
    <t>081021002</t>
  </si>
  <si>
    <t>Ibarra Zamora Aldo Daniel</t>
  </si>
  <si>
    <t>081021003</t>
  </si>
  <si>
    <t>Vázquez Juárez Maria Del Rosario</t>
  </si>
  <si>
    <t>081021004</t>
  </si>
  <si>
    <t>Solís Serrato Miriam Guadalupe</t>
  </si>
  <si>
    <t>081021005</t>
  </si>
  <si>
    <t>Rivera Vega Daniel</t>
  </si>
  <si>
    <t>081021006</t>
  </si>
  <si>
    <t>Núñez Gudiño Graciela</t>
  </si>
  <si>
    <t>150101040</t>
  </si>
  <si>
    <t>Torres López Luis Francisco</t>
  </si>
  <si>
    <t>150116144</t>
  </si>
  <si>
    <t>Cabrales Olvera Edmundo</t>
  </si>
  <si>
    <t>180101031</t>
  </si>
  <si>
    <t>Machaín Sanabria Héctor César</t>
  </si>
  <si>
    <t>180116052</t>
  </si>
  <si>
    <t xml:space="preserve">Cervantes Mendez Luis Gerardo </t>
  </si>
  <si>
    <t>18080101</t>
  </si>
  <si>
    <t>Sánchez Aguilera Juan Francisco</t>
  </si>
  <si>
    <t>180901003</t>
  </si>
  <si>
    <t>González Sánchez Magdabet Ezbaí</t>
  </si>
  <si>
    <t>190816009</t>
  </si>
  <si>
    <t>Núñez Limón Ricardo Daniel</t>
  </si>
  <si>
    <t>190816010</t>
  </si>
  <si>
    <t>Zubieta Iñiguez Sandro Antonio</t>
  </si>
  <si>
    <t>Departamento 14 Unidad Técnica de Prerrogativas</t>
  </si>
  <si>
    <t>160121025</t>
  </si>
  <si>
    <t>Rosas  Huerta Margarita Berenice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</si>
  <si>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</si>
  <si>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</si>
  <si>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</si>
  <si>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</si>
  <si>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</si>
  <si>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</si>
  <si>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</si>
  <si>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160121001</t>
  </si>
  <si>
    <t>Chávez  Ramírez Beatriz</t>
  </si>
  <si>
    <t>180101030</t>
  </si>
  <si>
    <t>Ruíz Benítez Carolina</t>
  </si>
  <si>
    <t>201101003</t>
  </si>
  <si>
    <t>Sánchez Sánchez Karla Mayte</t>
  </si>
  <si>
    <t>Departamento 16 Unidad Técnica de Fiscalización</t>
  </si>
  <si>
    <t>160121020</t>
  </si>
  <si>
    <t>Lopez Rosas Rafaela Margarita</t>
  </si>
  <si>
    <t>160721003</t>
  </si>
  <si>
    <t>Torres Vega Luis Alejandro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</si>
  <si>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</si>
  <si>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</si>
  <si>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</si>
  <si>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</si>
  <si>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</si>
  <si>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</si>
  <si>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</si>
  <si>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010121003</t>
  </si>
  <si>
    <t>Baltierra Conchas Paula</t>
  </si>
  <si>
    <t>010121005</t>
  </si>
  <si>
    <t>Beltran Zamora Itza Nonatzin</t>
  </si>
  <si>
    <t>010121009</t>
  </si>
  <si>
    <t>Cárdenas Gándara Daniel</t>
  </si>
  <si>
    <t>010121013</t>
  </si>
  <si>
    <t>Dumaine Tirado Jesús Alberto</t>
  </si>
  <si>
    <t>010121018</t>
  </si>
  <si>
    <t>Muñoz Díaz Ericardo</t>
  </si>
  <si>
    <t>01022001E</t>
  </si>
  <si>
    <t>González Corona Diana Sarahi</t>
  </si>
  <si>
    <t>01022002E</t>
  </si>
  <si>
    <t>Vargas López Tómas Alejandro</t>
  </si>
  <si>
    <t>010721007</t>
  </si>
  <si>
    <t>Lozano Sánchez Oscar Eduardo</t>
  </si>
  <si>
    <t>010820015</t>
  </si>
  <si>
    <t>Meneses De La Sotarriba José Juan</t>
  </si>
  <si>
    <t>010820016</t>
  </si>
  <si>
    <t>González García Guillermo Emmanuel</t>
  </si>
  <si>
    <t>081021007</t>
  </si>
  <si>
    <t>González Velasco Luis Arturo</t>
  </si>
  <si>
    <t>150116074</t>
  </si>
  <si>
    <t>Flores López Yareni Yajaira</t>
  </si>
  <si>
    <t>150116102</t>
  </si>
  <si>
    <t>Mojarro Orozco Christian</t>
  </si>
  <si>
    <t>150226171</t>
  </si>
  <si>
    <t>Chávez Pérez Lucia Victoria</t>
  </si>
  <si>
    <t>160221005</t>
  </si>
  <si>
    <t>Peregrina Rodríguez Raúl Roberto</t>
  </si>
  <si>
    <t>160221006</t>
  </si>
  <si>
    <t>González Hernández Luz Areli</t>
  </si>
  <si>
    <t>160221015</t>
  </si>
  <si>
    <t>Valencia Santillán Rodrigo</t>
  </si>
  <si>
    <t>170321002</t>
  </si>
  <si>
    <t>García Presas Maria Fernanda Montserrat</t>
  </si>
  <si>
    <t>171219007</t>
  </si>
  <si>
    <t>Ríos Rodríguez René</t>
  </si>
  <si>
    <t>180116007</t>
  </si>
  <si>
    <t>Lozano Martín Erika Denisse</t>
  </si>
  <si>
    <t>180116044</t>
  </si>
  <si>
    <t>Abascal Medina César Iván</t>
  </si>
  <si>
    <t>180116046</t>
  </si>
  <si>
    <t>López Flores Imelda Lizeth</t>
  </si>
  <si>
    <t>190816008</t>
  </si>
  <si>
    <t>Medina Vázquez Victor Daniel</t>
  </si>
  <si>
    <t>Departamento 26 Dirección de Participación Ciudadana</t>
  </si>
  <si>
    <t>010820017</t>
  </si>
  <si>
    <t>Calderón Quezada Fernando</t>
  </si>
  <si>
    <t>010820018</t>
  </si>
  <si>
    <t>Luna Chávez Brenda Rosario</t>
  </si>
  <si>
    <t>220321001</t>
  </si>
  <si>
    <t>Rocha Camarena Renata</t>
  </si>
  <si>
    <t>231020007</t>
  </si>
  <si>
    <t>Pérez De Alba Esteban</t>
  </si>
  <si>
    <t>Departamento 27 Dirección de Educación Cívica</t>
  </si>
  <si>
    <t>160121008</t>
  </si>
  <si>
    <t>Rivas  Escoto Alondra</t>
  </si>
  <si>
    <t>160121022</t>
  </si>
  <si>
    <t>Reyes Becerra Aldo Rodrigo</t>
  </si>
  <si>
    <t>160121024</t>
  </si>
  <si>
    <t>Gonzalez Ramos Leobardo</t>
  </si>
  <si>
    <t>231020003</t>
  </si>
  <si>
    <t>Martínez Flores Larisa</t>
  </si>
  <si>
    <t>231020004</t>
  </si>
  <si>
    <t>Cervantes Méndez Andrea Yazeret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</si>
  <si>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</si>
  <si>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</si>
  <si>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</si>
  <si>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</si>
  <si>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</si>
  <si>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160121011</t>
  </si>
  <si>
    <t>Flores Gomez Israel</t>
  </si>
  <si>
    <t>160121012</t>
  </si>
  <si>
    <t>Aguirre Anadón Oscar Enrique</t>
  </si>
  <si>
    <t>160121016</t>
  </si>
  <si>
    <t>López Avalos Cesar Paúl</t>
  </si>
  <si>
    <t>170321001</t>
  </si>
  <si>
    <t>Rodríguez Enciso Daniela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</si>
  <si>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</si>
  <si>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</si>
  <si>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</si>
  <si>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</si>
  <si>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</si>
  <si>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</si>
  <si>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</si>
  <si>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</si>
  <si>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</si>
  <si>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</si>
  <si>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</si>
  <si>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160121021</t>
  </si>
  <si>
    <t>Lopez Rosas Demetrio Martin</t>
  </si>
  <si>
    <t>180101060</t>
  </si>
  <si>
    <t>Castro Fregoso Graciela Olivia</t>
  </si>
  <si>
    <t>Departamento 35 Dir de Administración y Finanzas</t>
  </si>
  <si>
    <t>010721001</t>
  </si>
  <si>
    <t>Martínez De La Torre Ricardo Missael</t>
  </si>
  <si>
    <t>010721008</t>
  </si>
  <si>
    <t>De La Mora Galindo Jose De Jesus</t>
  </si>
  <si>
    <t>010820203</t>
  </si>
  <si>
    <t>González  Estrada Jimena</t>
  </si>
  <si>
    <t>010821004</t>
  </si>
  <si>
    <t>Medina Ochoa Marisol</t>
  </si>
  <si>
    <t>011220001</t>
  </si>
  <si>
    <t>Alamilla Lozano Francisco Miguel</t>
  </si>
  <si>
    <t>070421002</t>
  </si>
  <si>
    <t>Aviña Morales Alejandra</t>
  </si>
  <si>
    <t>081021008</t>
  </si>
  <si>
    <t xml:space="preserve">López  López  Miguel Alejandro </t>
  </si>
  <si>
    <t>081021009</t>
  </si>
  <si>
    <t>Herrera Delgadillo Laura Elena</t>
  </si>
  <si>
    <t>081021010</t>
  </si>
  <si>
    <t xml:space="preserve">Mejia  Reynoso  Javier </t>
  </si>
  <si>
    <t>081021011</t>
  </si>
  <si>
    <t>Velasco Gómez Rosa Elena</t>
  </si>
  <si>
    <t>081021012</t>
  </si>
  <si>
    <t>Ramírez Hernández María Teresa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</si>
  <si>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</si>
  <si>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</si>
  <si>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</si>
  <si>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</si>
  <si>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</si>
  <si>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</si>
  <si>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160121034</t>
  </si>
  <si>
    <t>Rubio  Ornelas Arturo Emmanuel</t>
  </si>
  <si>
    <t>160621001</t>
  </si>
  <si>
    <t>Esquivel Rodríguez Yadira</t>
  </si>
  <si>
    <t>180101005</t>
  </si>
  <si>
    <t>Oceguera Ríos Natalia Sofía</t>
  </si>
  <si>
    <t>190816002</t>
  </si>
  <si>
    <t>Cervantes Pulido Andrea</t>
  </si>
  <si>
    <t>201101001</t>
  </si>
  <si>
    <t>González Chávez María Antonia</t>
  </si>
  <si>
    <t>201101002</t>
  </si>
  <si>
    <t>Cruz Jiménez Marili</t>
  </si>
  <si>
    <t>201101004</t>
  </si>
  <si>
    <t>González Ayala Armando</t>
  </si>
  <si>
    <t>231020E03</t>
  </si>
  <si>
    <t>Aguirre Partida Netzahualcoyotl</t>
  </si>
  <si>
    <t>240521001</t>
  </si>
  <si>
    <t>Robles Zepeda Arturo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</si>
  <si>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</si>
  <si>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</si>
  <si>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</si>
  <si>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</si>
  <si>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</si>
  <si>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160820202</t>
  </si>
  <si>
    <t>Muñoz Ramírez José Alberto</t>
  </si>
  <si>
    <t>180101006</t>
  </si>
  <si>
    <t>Mandujano Pérez Armando Valdemar</t>
  </si>
  <si>
    <t>Departamento 37 Dir de Genero  y no Discriminación</t>
  </si>
  <si>
    <t>010820010</t>
  </si>
  <si>
    <t>Cervantes Castañeda Andrea Carolina</t>
  </si>
  <si>
    <t>010820207</t>
  </si>
  <si>
    <t>Espejo Gil Samaniego Marina Fernanda</t>
  </si>
  <si>
    <t>010820209</t>
  </si>
  <si>
    <t>Cardiel Ramos Margarita Del Refugio</t>
  </si>
  <si>
    <t>180101043</t>
  </si>
  <si>
    <t>Papias Santana Zaida</t>
  </si>
  <si>
    <t>260121001</t>
  </si>
  <si>
    <t>Yáñez González Jeanette Carolina</t>
  </si>
  <si>
    <t xml:space="preserve">  =============</t>
  </si>
  <si>
    <t>Total Gral.</t>
  </si>
  <si>
    <t xml:space="preserve"> </t>
  </si>
  <si>
    <t>INSTITUTO ELECTORAL Y DE PARTICIPACION CIUDADANA DEL ESTADO DE JALISCO</t>
  </si>
  <si>
    <t>TODOS</t>
  </si>
  <si>
    <t>Percepción Quincenal 19 del 01/10/2021 al 15/10/2021 EVENTUAL EDIFICIO</t>
  </si>
  <si>
    <t>AUTORIZO:</t>
  </si>
  <si>
    <t>Manuel Alejandro Murillo Gutiérrez</t>
  </si>
  <si>
    <t>Secretarío Ejecutivo</t>
  </si>
  <si>
    <t xml:space="preserve">Dif. entre Sub. para el Emp.Efvo. Y I.S.R. antes de Subs al Empleo </t>
  </si>
  <si>
    <t>BANCOS</t>
  </si>
  <si>
    <t>Hugo Pulido Maciel</t>
  </si>
  <si>
    <t>Director de Administración y Finanzas</t>
  </si>
  <si>
    <t>CHEQUES</t>
  </si>
  <si>
    <t>BANCOS 99</t>
  </si>
  <si>
    <t>BANCOS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</si>
</sst>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Arial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8"/>
      <name val="Arial"/>
      <family val="2"/>
    </font>
    <font>
      <sz val="8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9FF66"/>
        <bgColor indexed="64"/>
      </patternFill>
    </fill>
    <fill>
      <patternFill patternType="solid">
        <fgColor rgb="FFC7B5F9"/>
        <bgColor indexed="64"/>
      </patternFill>
    </fill>
    <fill>
      <patternFill patternType="solid">
        <fgColor rgb="FFDFD2F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2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2" fillId="0" borderId="0" xfId="0" applyNumberFormat="1" applyFont="1"/>
    <xf numFmtId="43" fontId="3" fillId="15" borderId="3" xfId="1" applyFont="1" applyFill="1" applyBorder="1" applyAlignment="1">
      <alignment horizontal="center"/>
    </xf>
    <xf numFmtId="0" fontId="0" fillId="0" borderId="0" xfId="0" applyNumberFormat="1"/>
    <xf numFmtId="49" fontId="7" fillId="0" borderId="0" xfId="0" applyNumberFormat="1" applyFont="1" applyAlignment="1"/>
    <xf numFmtId="164" fontId="2" fillId="0" borderId="0" xfId="0" applyNumberFormat="1" applyFont="1" applyFill="1" applyAlignment="1">
      <alignment horizontal="center"/>
    </xf>
    <xf numFmtId="164" fontId="2" fillId="16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49" fontId="11" fillId="0" borderId="0" xfId="0" applyNumberFormat="1" applyFont="1" applyFill="1"/>
    <xf numFmtId="0" fontId="11" fillId="0" borderId="0" xfId="0" applyNumberFormat="1" applyFont="1" applyFill="1"/>
    <xf numFmtId="164" fontId="11" fillId="0" borderId="0" xfId="0" applyNumberFormat="1" applyFont="1" applyFill="1"/>
    <xf numFmtId="164" fontId="11" fillId="0" borderId="0" xfId="0" applyNumberFormat="1" applyFont="1"/>
    <xf numFmtId="164" fontId="11" fillId="0" borderId="4" xfId="0" applyNumberFormat="1" applyFont="1" applyFill="1" applyBorder="1"/>
    <xf numFmtId="164" fontId="11" fillId="0" borderId="4" xfId="0" applyNumberFormat="1" applyFont="1" applyBorder="1"/>
    <xf numFmtId="164" fontId="11" fillId="0" borderId="4" xfId="0" applyNumberFormat="1" applyFont="1" applyBorder="1" applyAlignment="1">
      <alignment horizontal="left"/>
    </xf>
    <xf numFmtId="164" fontId="3" fillId="0" borderId="4" xfId="0" applyNumberFormat="1" applyFont="1" applyBorder="1"/>
    <xf numFmtId="164" fontId="13" fillId="17" borderId="2" xfId="0" applyNumberFormat="1" applyFont="1" applyFill="1" applyBorder="1" applyAlignment="1">
      <alignment horizontal="center" wrapText="1"/>
    </xf>
    <xf numFmtId="0" fontId="13" fillId="17" borderId="2" xfId="0" applyNumberFormat="1" applyFont="1" applyFill="1" applyBorder="1" applyAlignment="1">
      <alignment horizontal="center" wrapText="1"/>
    </xf>
    <xf numFmtId="0" fontId="2" fillId="18" borderId="0" xfId="0" applyNumberFormat="1" applyFont="1" applyFill="1" applyAlignment="1">
      <alignment horizontal="center"/>
    </xf>
    <xf numFmtId="0" fontId="2" fillId="19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164" fontId="12" fillId="0" borderId="0" xfId="0" applyNumberFormat="1" applyFont="1" applyAlignment="1"/>
    <xf numFmtId="0" fontId="3" fillId="18" borderId="0" xfId="0" applyNumberFormat="1" applyFont="1" applyFill="1"/>
    <xf numFmtId="0" fontId="3" fillId="19" borderId="0" xfId="0" applyNumberFormat="1" applyFont="1" applyFill="1"/>
    <xf numFmtId="164" fontId="2" fillId="19" borderId="0" xfId="0" applyNumberFormat="1" applyFont="1" applyFill="1"/>
    <xf numFmtId="164" fontId="14" fillId="18" borderId="0" xfId="0" applyNumberFormat="1" applyFont="1" applyFill="1"/>
    <xf numFmtId="0" fontId="2" fillId="19" borderId="0" xfId="0" applyNumberFormat="1" applyFont="1" applyFill="1"/>
    <xf numFmtId="0" fontId="2" fillId="18" borderId="0" xfId="0" applyNumberFormat="1" applyFont="1" applyFill="1"/>
    <xf numFmtId="164" fontId="3" fillId="0" borderId="0" xfId="0" applyNumberFormat="1" applyFont="1" applyFill="1"/>
    <xf numFmtId="164" fontId="2" fillId="0" borderId="0" xfId="0" applyNumberFormat="1" applyFont="1" applyFill="1"/>
    <xf numFmtId="164" fontId="2" fillId="20" borderId="0" xfId="0" applyNumberFormat="1" applyFont="1" applyFill="1"/>
    <xf numFmtId="0" fontId="2" fillId="20" borderId="0" xfId="0" applyNumberFormat="1" applyFont="1" applyFill="1" applyAlignment="1">
      <alignment horizontal="center"/>
    </xf>
    <xf numFmtId="0" fontId="3" fillId="20" borderId="0" xfId="0" applyNumberFormat="1" applyFont="1" applyFill="1" applyAlignment="1">
      <alignment horizontal="center"/>
    </xf>
    <xf numFmtId="49" fontId="2" fillId="18" borderId="0" xfId="0" applyNumberFormat="1" applyFont="1" applyFill="1" applyAlignment="1">
      <alignment horizontal="center"/>
    </xf>
    <xf numFmtId="0" fontId="3" fillId="18" borderId="0" xfId="179" applyNumberFormat="1" applyFont="1" applyFill="1" applyAlignment="1">
      <alignment horizontal="center"/>
    </xf>
    <xf numFmtId="49" fontId="2" fillId="19" borderId="0" xfId="0" applyNumberFormat="1" applyFont="1" applyFill="1" applyAlignment="1">
      <alignment horizontal="center"/>
    </xf>
    <xf numFmtId="0" fontId="3" fillId="19" borderId="0" xfId="179" applyNumberFormat="1" applyFont="1" applyFill="1" applyAlignment="1">
      <alignment horizontal="center"/>
    </xf>
    <xf numFmtId="164" fontId="2" fillId="0" borderId="6" xfId="0" applyNumberFormat="1" applyFont="1" applyBorder="1"/>
    <xf numFmtId="164" fontId="3" fillId="18" borderId="0" xfId="0" applyNumberFormat="1" applyFont="1" applyFill="1"/>
    <xf numFmtId="49" fontId="2" fillId="18" borderId="0" xfId="0" applyNumberFormat="1" applyFont="1" applyFill="1"/>
    <xf numFmtId="164" fontId="2" fillId="18" borderId="0" xfId="0" applyNumberFormat="1" applyFont="1" applyFill="1"/>
    <xf numFmtId="49" fontId="7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center"/>
    </xf>
    <xf numFmtId="49" fontId="12" fillId="0" borderId="5" xfId="0" applyNumberFormat="1" applyFont="1" applyFill="1" applyBorder="1" applyAlignment="1">
      <alignment horizontal="center"/>
    </xf>
    <xf numFmtId="49" fontId="12" fillId="0" borderId="0" xfId="0" applyNumberFormat="1" applyFont="1" applyFill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</cellXfs>
  <cellStyles count="220">
    <cellStyle name="20% - Énfasis1 2" xfId="12"/>
    <cellStyle name="20% - Énfasis1 2 2" xfId="121"/>
    <cellStyle name="20% - Énfasis1 3" xfId="13"/>
    <cellStyle name="20% - Énfasis1 3 2" xfId="122"/>
    <cellStyle name="20% - Énfasis2 2" xfId="14"/>
    <cellStyle name="20% - Énfasis2 2 2" xfId="123"/>
    <cellStyle name="20% - Énfasis2 3" xfId="15"/>
    <cellStyle name="20% - Énfasis2 3 2" xfId="124"/>
    <cellStyle name="20% - Énfasis3 2" xfId="16"/>
    <cellStyle name="20% - Énfasis3 2 2" xfId="125"/>
    <cellStyle name="20% - Énfasis3 3" xfId="17"/>
    <cellStyle name="20% - Énfasis3 3 2" xfId="126"/>
    <cellStyle name="20% - Énfasis4 2" xfId="18"/>
    <cellStyle name="20% - Énfasis4 2 2" xfId="127"/>
    <cellStyle name="20% - Énfasis4 3" xfId="19"/>
    <cellStyle name="20% - Énfasis4 3 2" xfId="128"/>
    <cellStyle name="20% - Énfasis5 2" xfId="20"/>
    <cellStyle name="20% - Énfasis5 2 2" xfId="129"/>
    <cellStyle name="20% - Énfasis5 3" xfId="21"/>
    <cellStyle name="20% - Énfasis5 3 2" xfId="130"/>
    <cellStyle name="20% - Énfasis6 2" xfId="22"/>
    <cellStyle name="20% - Énfasis6 2 2" xfId="131"/>
    <cellStyle name="20% - Énfasis6 3" xfId="23"/>
    <cellStyle name="20% - Énfasis6 3 2" xfId="132"/>
    <cellStyle name="40% - Énfasis1 2" xfId="24"/>
    <cellStyle name="40% - Énfasis1 2 2" xfId="133"/>
    <cellStyle name="40% - Énfasis1 3" xfId="25"/>
    <cellStyle name="40% - Énfasis1 3 2" xfId="134"/>
    <cellStyle name="40% - Énfasis2 2" xfId="26"/>
    <cellStyle name="40% - Énfasis2 2 2" xfId="135"/>
    <cellStyle name="40% - Énfasis2 3" xfId="27"/>
    <cellStyle name="40% - Énfasis2 3 2" xfId="136"/>
    <cellStyle name="40% - Énfasis3 2" xfId="28"/>
    <cellStyle name="40% - Énfasis3 2 2" xfId="137"/>
    <cellStyle name="40% - Énfasis3 3" xfId="29"/>
    <cellStyle name="40% - Énfasis3 3 2" xfId="138"/>
    <cellStyle name="40% - Énfasis4 2" xfId="30"/>
    <cellStyle name="40% - Énfasis4 2 2" xfId="139"/>
    <cellStyle name="40% - Énfasis4 3" xfId="31"/>
    <cellStyle name="40% - Énfasis4 3 2" xfId="140"/>
    <cellStyle name="40% - Énfasis5 2" xfId="32"/>
    <cellStyle name="40% - Énfasis5 2 2" xfId="141"/>
    <cellStyle name="40% - Énfasis5 3" xfId="33"/>
    <cellStyle name="40% - Énfasis5 3 2" xfId="142"/>
    <cellStyle name="40% - Énfasis6 2" xfId="34"/>
    <cellStyle name="40% - Énfasis6 2 2" xfId="143"/>
    <cellStyle name="40% - Énfasis6 3" xfId="35"/>
    <cellStyle name="40% - Énfasis6 3 2" xfId="144"/>
    <cellStyle name="Euro" xfId="36"/>
    <cellStyle name="Euro 2" xfId="37"/>
    <cellStyle name="Euro 2 2" xfId="188"/>
    <cellStyle name="Euro 3" xfId="38"/>
    <cellStyle name="Euro 3 2" xfId="189"/>
    <cellStyle name="Euro 4" xfId="165"/>
    <cellStyle name="Euro 4 2" xfId="215"/>
    <cellStyle name="Euro 5" xfId="187"/>
    <cellStyle name="Followed Hyperlink" xfId="39"/>
    <cellStyle name="Followed Hyperlink 10" xfId="40"/>
    <cellStyle name="Followed Hyperlink 10 2" xfId="41"/>
    <cellStyle name="Followed Hyperlink 11" xfId="42"/>
    <cellStyle name="Followed Hyperlink 12" xfId="43"/>
    <cellStyle name="Followed Hyperlink 12 2" xfId="44"/>
    <cellStyle name="Followed Hyperlink 2" xfId="45"/>
    <cellStyle name="Followed Hyperlink 3" xfId="46"/>
    <cellStyle name="Followed Hyperlink 3 2" xfId="47"/>
    <cellStyle name="Followed Hyperlink 3 3" xfId="48"/>
    <cellStyle name="Followed Hyperlink 4" xfId="49"/>
    <cellStyle name="Followed Hyperlink 5" xfId="50"/>
    <cellStyle name="Followed Hyperlink 5 2" xfId="51"/>
    <cellStyle name="Followed Hyperlink 6" xfId="52"/>
    <cellStyle name="Followed Hyperlink 7" xfId="53"/>
    <cellStyle name="Followed Hyperlink 7 2" xfId="54"/>
    <cellStyle name="Followed Hyperlink 8" xfId="55"/>
    <cellStyle name="Followed Hyperlink 9" xfId="56"/>
    <cellStyle name="Hyperlink" xfId="57"/>
    <cellStyle name="Hyperlink 10" xfId="58"/>
    <cellStyle name="Hyperlink 10 2" xfId="59"/>
    <cellStyle name="Hyperlink 11" xfId="60"/>
    <cellStyle name="Hyperlink 12" xfId="61"/>
    <cellStyle name="Hyperlink 12 2" xfId="62"/>
    <cellStyle name="Hyperlink 2" xfId="63"/>
    <cellStyle name="Hyperlink 3" xfId="64"/>
    <cellStyle name="Hyperlink 3 2" xfId="65"/>
    <cellStyle name="Hyperlink 3 3" xfId="66"/>
    <cellStyle name="Hyperlink 4" xfId="67"/>
    <cellStyle name="Hyperlink 5" xfId="68"/>
    <cellStyle name="Hyperlink 5 2" xfId="69"/>
    <cellStyle name="Hyperlink 6" xfId="70"/>
    <cellStyle name="Hyperlink 7" xfId="71"/>
    <cellStyle name="Hyperlink 7 2" xfId="72"/>
    <cellStyle name="Hyperlink 8" xfId="73"/>
    <cellStyle name="Hyperlink 9" xfId="74"/>
    <cellStyle name="Millares" xfId="1" builtinId="3"/>
    <cellStyle name="Millares 2" xfId="75"/>
    <cellStyle name="Millares 2 2" xfId="190"/>
    <cellStyle name="Millares 3" xfId="76"/>
    <cellStyle name="Millares 3 2" xfId="77"/>
    <cellStyle name="Millares 3 2 2" xfId="192"/>
    <cellStyle name="Millares 3 3" xfId="191"/>
    <cellStyle name="Millares 4" xfId="115"/>
    <cellStyle name="Millares 4 2" xfId="211"/>
    <cellStyle name="Millares 5" xfId="179"/>
    <cellStyle name="Millares 5 2" xfId="218"/>
    <cellStyle name="Millares 6" xfId="3"/>
    <cellStyle name="Millares 6 2" xfId="181"/>
    <cellStyle name="Millares 7" xfId="219"/>
    <cellStyle name="Moneda 2" xfId="78"/>
    <cellStyle name="Moneda 2 2" xfId="79"/>
    <cellStyle name="Moneda 2 2 2" xfId="80"/>
    <cellStyle name="Moneda 2 2 2 2" xfId="195"/>
    <cellStyle name="Moneda 2 2 3" xfId="146"/>
    <cellStyle name="Moneda 2 2 3 2" xfId="214"/>
    <cellStyle name="Moneda 2 2 4" xfId="194"/>
    <cellStyle name="Moneda 2 3" xfId="81"/>
    <cellStyle name="Moneda 2 3 2" xfId="196"/>
    <cellStyle name="Moneda 2 4" xfId="82"/>
    <cellStyle name="Moneda 2 4 2" xfId="197"/>
    <cellStyle name="Moneda 2 5" xfId="145"/>
    <cellStyle name="Moneda 2 5 2" xfId="213"/>
    <cellStyle name="Moneda 2 6" xfId="193"/>
    <cellStyle name="Moneda 3" xfId="83"/>
    <cellStyle name="Moneda 3 2" xfId="198"/>
    <cellStyle name="Moneda 4" xfId="84"/>
    <cellStyle name="Moneda 4 2" xfId="199"/>
    <cellStyle name="Moneda 5" xfId="116"/>
    <cellStyle name="Moneda 5 2" xfId="212"/>
    <cellStyle name="Moneda 6" xfId="4"/>
    <cellStyle name="Moneda 6 2" xfId="182"/>
    <cellStyle name="Normal" xfId="0" builtinId="0"/>
    <cellStyle name="Normal 10" xfId="169"/>
    <cellStyle name="Normal 11" xfId="175"/>
    <cellStyle name="Normal 11 2" xfId="180"/>
    <cellStyle name="Normal 12" xfId="176"/>
    <cellStyle name="Normal 13" xfId="177"/>
    <cellStyle name="Normal 13 2" xfId="217"/>
    <cellStyle name="Normal 14" xfId="178"/>
    <cellStyle name="Normal 15" xfId="2"/>
    <cellStyle name="Normal 2" xfId="85"/>
    <cellStyle name="Normal 2 2" xfId="6"/>
    <cellStyle name="Normal 2 2 2" xfId="184"/>
    <cellStyle name="Normal 2 3" xfId="86"/>
    <cellStyle name="Normal 2 3 2" xfId="5"/>
    <cellStyle name="Normal 2 3 2 2" xfId="183"/>
    <cellStyle name="Normal 2 3 3" xfId="201"/>
    <cellStyle name="Normal 2 4" xfId="87"/>
    <cellStyle name="Normal 2 4 2" xfId="202"/>
    <cellStyle name="Normal 2 5" xfId="88"/>
    <cellStyle name="Normal 2 5 2" xfId="147"/>
    <cellStyle name="Normal 2 6" xfId="89"/>
    <cellStyle name="Normal 2 6 2" xfId="148"/>
    <cellStyle name="Normal 2 7" xfId="200"/>
    <cellStyle name="Normal 3" xfId="90"/>
    <cellStyle name="Normal 3 2" xfId="91"/>
    <cellStyle name="Normal 3 2 2" xfId="92"/>
    <cellStyle name="Normal 3 2 2 2" xfId="203"/>
    <cellStyle name="Normal 3 2 3" xfId="150"/>
    <cellStyle name="Normal 3 3" xfId="93"/>
    <cellStyle name="Normal 3 3 2" xfId="204"/>
    <cellStyle name="Normal 3 4" xfId="94"/>
    <cellStyle name="Normal 3 4 2" xfId="95"/>
    <cellStyle name="Normal 3 4 2 2" xfId="7"/>
    <cellStyle name="Normal 3 4 2 2 2" xfId="113"/>
    <cellStyle name="Normal 3 4 2 2 2 2" xfId="163"/>
    <cellStyle name="Normal 3 4 2 2 2 3" xfId="171"/>
    <cellStyle name="Normal 3 4 2 2 3" xfId="118"/>
    <cellStyle name="Normal 3 4 2 3" xfId="152"/>
    <cellStyle name="Normal 3 4 3" xfId="151"/>
    <cellStyle name="Normal 3 5" xfId="96"/>
    <cellStyle name="Normal 3 5 2" xfId="153"/>
    <cellStyle name="Normal 3 6" xfId="149"/>
    <cellStyle name="Normal 3 7" xfId="166"/>
    <cellStyle name="Normal 4" xfId="97"/>
    <cellStyle name="Normal 4 2" xfId="98"/>
    <cellStyle name="Normal 4 2 2" xfId="154"/>
    <cellStyle name="Normal 4 3" xfId="99"/>
    <cellStyle name="Normal 4 3 2" xfId="155"/>
    <cellStyle name="Normal 4 4" xfId="9"/>
    <cellStyle name="Normal 4 4 2" xfId="185"/>
    <cellStyle name="Normal 4 5" xfId="205"/>
    <cellStyle name="Normal 5" xfId="100"/>
    <cellStyle name="Normal 5 2" xfId="101"/>
    <cellStyle name="Normal 5 2 2" xfId="207"/>
    <cellStyle name="Normal 5 3" xfId="206"/>
    <cellStyle name="Normal 6" xfId="102"/>
    <cellStyle name="Normal 6 2" xfId="103"/>
    <cellStyle name="Normal 6 2 2" xfId="208"/>
    <cellStyle name="Normal 6 3" xfId="156"/>
    <cellStyle name="Normal 7" xfId="104"/>
    <cellStyle name="Normal 7 2" xfId="105"/>
    <cellStyle name="Normal 7 2 2" xfId="209"/>
    <cellStyle name="Normal 7 3" xfId="106"/>
    <cellStyle name="Normal 7 3 2" xfId="8"/>
    <cellStyle name="Normal 7 3 2 2" xfId="114"/>
    <cellStyle name="Normal 7 3 2 2 2" xfId="164"/>
    <cellStyle name="Normal 7 3 2 2 2 2 2" xfId="168"/>
    <cellStyle name="Normal 7 3 2 2 2 2 2 2" xfId="170"/>
    <cellStyle name="Normal 7 3 2 2 2 2 2 3" xfId="173"/>
    <cellStyle name="Normal 7 3 2 3" xfId="119"/>
    <cellStyle name="Normal 7 3 3" xfId="158"/>
    <cellStyle name="Normal 7 4" xfId="157"/>
    <cellStyle name="Normal 8" xfId="107"/>
    <cellStyle name="Normal 8 2" xfId="159"/>
    <cellStyle name="Normal 9" xfId="10"/>
    <cellStyle name="Normal 9 2" xfId="120"/>
    <cellStyle name="Notas 2" xfId="108"/>
    <cellStyle name="Notas 2 2" xfId="109"/>
    <cellStyle name="Notas 2 2 2" xfId="161"/>
    <cellStyle name="Notas 2 3" xfId="160"/>
    <cellStyle name="Notas 3" xfId="110"/>
    <cellStyle name="Notas 3 2" xfId="162"/>
    <cellStyle name="Porcentaje 2" xfId="111"/>
    <cellStyle name="Porcentaje 2 2" xfId="210"/>
    <cellStyle name="Porcentaje 3" xfId="11"/>
    <cellStyle name="Porcentaje 3 2" xfId="186"/>
    <cellStyle name="Porcentaje 4" xfId="117"/>
    <cellStyle name="Porcentaje 4 2 2" xfId="174"/>
    <cellStyle name="Porcentaje 5" xfId="167"/>
    <cellStyle name="Porcentaje 5 2" xfId="216"/>
    <cellStyle name="Porcentaje 6" xfId="172"/>
    <cellStyle name="Porcentual_SERVIN UGARTE" xfId="112"/>
  </cellStyles>
  <dxfs count="1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C7B5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arina.arg&#252;ello/Desktop/KARINA%20Y%20LILI%20RECURSOS%20HUMANOS%20Y%20SERVICIO%20PROFESIONAL/2021/NOMINA%20EVENTUAL%20EDIFICIO%202021/2QSEP2021/2QSEP2021%20EVENTUAL%20EDIFIC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"/>
      <sheetName val="TRANSFERENCIAS"/>
      <sheetName val="CHEQUES"/>
      <sheetName val="imss septiembre"/>
      <sheetName val="BAJAS AL 30 DE SEPT."/>
    </sheetNames>
    <sheetDataSet>
      <sheetData sheetId="0">
        <row r="5">
          <cell r="A5" t="str">
            <v>Código</v>
          </cell>
          <cell r="B5" t="str">
            <v>Empleado</v>
          </cell>
          <cell r="C5" t="str">
            <v>Sueldo</v>
          </cell>
          <cell r="D5" t="str">
            <v>Tiempo extraordinario</v>
          </cell>
          <cell r="E5" t="str">
            <v>Cuotas IMSS pagadas por el patrón</v>
          </cell>
          <cell r="F5" t="str">
            <v>Sub para el empl. ent. en efvo.</v>
          </cell>
          <cell r="G5" t="str">
            <v>*TOTAL* *PERCEPCIONES*</v>
          </cell>
          <cell r="H5" t="str">
            <v>I.S.R. antes de Subs al Empleo</v>
          </cell>
          <cell r="I5" t="str">
            <v>I.S.R. (mes)</v>
          </cell>
          <cell r="J5" t="str">
            <v>Cuota obrera I.M.S.S.</v>
          </cell>
          <cell r="K5" t="str">
            <v>Ajuste al neto</v>
          </cell>
          <cell r="L5" t="str">
            <v>LSPEJ ART.44 Fl</v>
          </cell>
          <cell r="M5" t="str">
            <v>*TOTAL* *DEDUCCIONES*</v>
          </cell>
          <cell r="N5" t="str">
            <v>*NETO*</v>
          </cell>
          <cell r="P5" t="str">
            <v xml:space="preserve">Dif. entre Sub. para el Emp.Efvo. Y I.S.R. antes de Subs al Empleo </v>
          </cell>
          <cell r="Q5" t="str">
            <v>BANCOS</v>
          </cell>
        </row>
        <row r="6">
          <cell r="A6" t="str">
            <v>Departamento 1 Presidencia</v>
          </cell>
        </row>
        <row r="7">
          <cell r="A7" t="str">
            <v>010821002</v>
          </cell>
          <cell r="B7" t="str">
            <v>Salazar Osuna Jhoksan</v>
          </cell>
          <cell r="C7">
            <v>10171.35</v>
          </cell>
          <cell r="D7">
            <v>3038.19</v>
          </cell>
          <cell r="E7">
            <v>44.67</v>
          </cell>
          <cell r="F7">
            <v>0</v>
          </cell>
          <cell r="G7">
            <v>13254.21</v>
          </cell>
          <cell r="H7">
            <v>0</v>
          </cell>
          <cell r="I7">
            <v>2100.9699999999998</v>
          </cell>
          <cell r="J7">
            <v>44.67</v>
          </cell>
          <cell r="K7">
            <v>-0.03</v>
          </cell>
          <cell r="L7">
            <v>0</v>
          </cell>
          <cell r="M7">
            <v>2145.61</v>
          </cell>
          <cell r="N7">
            <v>11108.6</v>
          </cell>
          <cell r="P7">
            <v>0</v>
          </cell>
          <cell r="Q7">
            <v>99</v>
          </cell>
        </row>
        <row r="8">
          <cell r="A8" t="str">
            <v>011020003</v>
          </cell>
          <cell r="B8" t="str">
            <v>Marín Vázquez Luis Manuel</v>
          </cell>
          <cell r="C8">
            <v>10171.35</v>
          </cell>
          <cell r="D8">
            <v>3038.19</v>
          </cell>
          <cell r="E8">
            <v>44.67</v>
          </cell>
          <cell r="F8">
            <v>0</v>
          </cell>
          <cell r="G8">
            <v>13254.21</v>
          </cell>
          <cell r="H8">
            <v>0</v>
          </cell>
          <cell r="I8">
            <v>2100.9699999999998</v>
          </cell>
          <cell r="J8">
            <v>44.67</v>
          </cell>
          <cell r="K8">
            <v>-0.03</v>
          </cell>
          <cell r="L8">
            <v>0</v>
          </cell>
          <cell r="M8">
            <v>2145.61</v>
          </cell>
          <cell r="N8">
            <v>11108.6</v>
          </cell>
          <cell r="P8">
            <v>0</v>
          </cell>
          <cell r="Q8">
            <v>99</v>
          </cell>
        </row>
        <row r="9">
          <cell r="A9" t="str">
            <v>Total Depto</v>
          </cell>
          <cell r="B9">
            <v>2</v>
          </cell>
          <cell r="C9" t="str">
            <v xml:space="preserve">  -----------------------</v>
          </cell>
          <cell r="D9" t="str">
            <v xml:space="preserve">  -----------------------</v>
          </cell>
          <cell r="E9" t="str">
            <v xml:space="preserve">  -----------------------</v>
          </cell>
          <cell r="F9" t="str">
            <v xml:space="preserve">  -----------------------</v>
          </cell>
          <cell r="G9" t="str">
            <v xml:space="preserve">  -----------------------</v>
          </cell>
          <cell r="H9" t="str">
            <v xml:space="preserve">  -----------------------</v>
          </cell>
          <cell r="I9" t="str">
            <v xml:space="preserve">  -----------------------</v>
          </cell>
          <cell r="J9" t="str">
            <v xml:space="preserve">  -----------------------</v>
          </cell>
          <cell r="K9" t="str">
            <v xml:space="preserve">  -----------------------</v>
          </cell>
          <cell r="L9" t="str">
            <v xml:space="preserve">  -----------------------</v>
          </cell>
          <cell r="M9" t="str">
            <v xml:space="preserve">  -----------------------</v>
          </cell>
          <cell r="N9" t="str">
            <v xml:space="preserve">  -----------------------</v>
          </cell>
          <cell r="P9" t="str">
            <v xml:space="preserve">  -----------------------</v>
          </cell>
          <cell r="Q9"/>
        </row>
        <row r="10">
          <cell r="C10">
            <v>20342.7</v>
          </cell>
          <cell r="D10">
            <v>6076.38</v>
          </cell>
          <cell r="E10">
            <v>89.34</v>
          </cell>
          <cell r="F10">
            <v>0</v>
          </cell>
          <cell r="G10">
            <v>26508.42</v>
          </cell>
          <cell r="H10">
            <v>0</v>
          </cell>
          <cell r="I10">
            <v>4201.9399999999996</v>
          </cell>
          <cell r="J10">
            <v>89.34</v>
          </cell>
          <cell r="K10">
            <v>-0.06</v>
          </cell>
          <cell r="L10">
            <v>0</v>
          </cell>
          <cell r="M10">
            <v>4291.22</v>
          </cell>
          <cell r="N10">
            <v>22217.200000000001</v>
          </cell>
          <cell r="P10">
            <v>0</v>
          </cell>
        </row>
        <row r="12">
          <cell r="A12" t="str">
            <v>Departamento 2 Consejeros Electorales</v>
          </cell>
        </row>
        <row r="13">
          <cell r="A13" t="str">
            <v>011020007</v>
          </cell>
          <cell r="B13" t="str">
            <v>Garces Jiménez Sandra Tatiana</v>
          </cell>
          <cell r="C13">
            <v>10171.35</v>
          </cell>
          <cell r="D13">
            <v>3038.19</v>
          </cell>
          <cell r="E13">
            <v>44.67</v>
          </cell>
          <cell r="F13">
            <v>0</v>
          </cell>
          <cell r="G13">
            <v>13254.21</v>
          </cell>
          <cell r="H13">
            <v>0</v>
          </cell>
          <cell r="I13">
            <v>2100.9699999999998</v>
          </cell>
          <cell r="J13">
            <v>44.67</v>
          </cell>
          <cell r="K13">
            <v>-0.03</v>
          </cell>
          <cell r="L13">
            <v>0</v>
          </cell>
          <cell r="M13">
            <v>2145.61</v>
          </cell>
          <cell r="N13">
            <v>11108.6</v>
          </cell>
          <cell r="P13">
            <v>0</v>
          </cell>
          <cell r="Q13">
            <v>40</v>
          </cell>
        </row>
        <row r="14">
          <cell r="A14" t="str">
            <v>061120E09</v>
          </cell>
          <cell r="B14" t="str">
            <v>Cervantes González Josefina</v>
          </cell>
          <cell r="C14">
            <v>10171.35</v>
          </cell>
          <cell r="D14">
            <v>3038.19</v>
          </cell>
          <cell r="E14">
            <v>44.67</v>
          </cell>
          <cell r="F14">
            <v>0</v>
          </cell>
          <cell r="G14">
            <v>13254.21</v>
          </cell>
          <cell r="H14">
            <v>0</v>
          </cell>
          <cell r="I14">
            <v>2100.9699999999998</v>
          </cell>
          <cell r="J14">
            <v>44.67</v>
          </cell>
          <cell r="K14">
            <v>-0.03</v>
          </cell>
          <cell r="L14">
            <v>0</v>
          </cell>
          <cell r="M14">
            <v>2145.61</v>
          </cell>
          <cell r="N14">
            <v>11108.6</v>
          </cell>
          <cell r="P14">
            <v>0</v>
          </cell>
          <cell r="Q14">
            <v>40</v>
          </cell>
        </row>
        <row r="15">
          <cell r="A15" t="str">
            <v>061120E10</v>
          </cell>
          <cell r="B15" t="str">
            <v>Tellez Arana Luis</v>
          </cell>
          <cell r="C15">
            <v>10171.35</v>
          </cell>
          <cell r="D15">
            <v>3038.19</v>
          </cell>
          <cell r="E15">
            <v>44.67</v>
          </cell>
          <cell r="F15">
            <v>0</v>
          </cell>
          <cell r="G15">
            <v>13254.21</v>
          </cell>
          <cell r="H15">
            <v>0</v>
          </cell>
          <cell r="I15">
            <v>2100.9699999999998</v>
          </cell>
          <cell r="J15">
            <v>44.67</v>
          </cell>
          <cell r="K15">
            <v>-0.03</v>
          </cell>
          <cell r="L15">
            <v>0</v>
          </cell>
          <cell r="M15">
            <v>2145.61</v>
          </cell>
          <cell r="N15">
            <v>11108.6</v>
          </cell>
          <cell r="P15">
            <v>0</v>
          </cell>
          <cell r="Q15">
            <v>99</v>
          </cell>
        </row>
        <row r="16">
          <cell r="A16" t="str">
            <v>061120E12</v>
          </cell>
          <cell r="B16" t="str">
            <v>López Roa Nidia Eunice</v>
          </cell>
          <cell r="C16">
            <v>10171.35</v>
          </cell>
          <cell r="D16">
            <v>3038.19</v>
          </cell>
          <cell r="E16">
            <v>44.67</v>
          </cell>
          <cell r="F16">
            <v>0</v>
          </cell>
          <cell r="G16">
            <v>13254.21</v>
          </cell>
          <cell r="H16">
            <v>0</v>
          </cell>
          <cell r="I16">
            <v>2100.9699999999998</v>
          </cell>
          <cell r="J16">
            <v>44.67</v>
          </cell>
          <cell r="K16">
            <v>-0.03</v>
          </cell>
          <cell r="L16">
            <v>0</v>
          </cell>
          <cell r="M16">
            <v>2145.61</v>
          </cell>
          <cell r="N16">
            <v>11108.6</v>
          </cell>
          <cell r="P16">
            <v>0</v>
          </cell>
          <cell r="Q16">
            <v>40</v>
          </cell>
        </row>
        <row r="17">
          <cell r="A17" t="str">
            <v>070421001</v>
          </cell>
          <cell r="B17" t="str">
            <v>Gomez Villaseñor Manuel Fernando</v>
          </cell>
          <cell r="C17">
            <v>10171.35</v>
          </cell>
          <cell r="D17">
            <v>3038.19</v>
          </cell>
          <cell r="E17">
            <v>44.67</v>
          </cell>
          <cell r="F17">
            <v>0</v>
          </cell>
          <cell r="G17">
            <v>13254.21</v>
          </cell>
          <cell r="H17">
            <v>0</v>
          </cell>
          <cell r="I17">
            <v>2100.9699999999998</v>
          </cell>
          <cell r="J17">
            <v>44.67</v>
          </cell>
          <cell r="K17">
            <v>-0.03</v>
          </cell>
          <cell r="L17">
            <v>0</v>
          </cell>
          <cell r="M17">
            <v>2145.61</v>
          </cell>
          <cell r="N17">
            <v>11108.6</v>
          </cell>
          <cell r="P17">
            <v>0</v>
          </cell>
          <cell r="Q17">
            <v>99</v>
          </cell>
        </row>
        <row r="18">
          <cell r="A18" t="str">
            <v>160721001</v>
          </cell>
          <cell r="B18" t="str">
            <v>Preciado  Almaraz Ricardo</v>
          </cell>
          <cell r="C18">
            <v>10171.35</v>
          </cell>
          <cell r="D18">
            <v>3038.19</v>
          </cell>
          <cell r="E18">
            <v>44.67</v>
          </cell>
          <cell r="F18">
            <v>0</v>
          </cell>
          <cell r="G18">
            <v>13254.21</v>
          </cell>
          <cell r="H18">
            <v>0</v>
          </cell>
          <cell r="I18">
            <v>2100.9699999999998</v>
          </cell>
          <cell r="J18">
            <v>44.67</v>
          </cell>
          <cell r="K18">
            <v>0.17</v>
          </cell>
          <cell r="L18">
            <v>0</v>
          </cell>
          <cell r="M18">
            <v>2145.81</v>
          </cell>
          <cell r="N18">
            <v>11108.4</v>
          </cell>
          <cell r="P18">
            <v>0</v>
          </cell>
          <cell r="Q18">
            <v>40</v>
          </cell>
        </row>
        <row r="19">
          <cell r="A19" t="str">
            <v>Total Depto</v>
          </cell>
          <cell r="B19">
            <v>6</v>
          </cell>
          <cell r="C19" t="str">
            <v xml:space="preserve">  -----------------------</v>
          </cell>
          <cell r="D19" t="str">
            <v xml:space="preserve">  -----------------------</v>
          </cell>
          <cell r="E19" t="str">
            <v xml:space="preserve">  -----------------------</v>
          </cell>
          <cell r="F19" t="str">
            <v xml:space="preserve">  -----------------------</v>
          </cell>
          <cell r="G19" t="str">
            <v xml:space="preserve">  -----------------------</v>
          </cell>
          <cell r="H19" t="str">
            <v xml:space="preserve">  -----------------------</v>
          </cell>
          <cell r="I19" t="str">
            <v xml:space="preserve">  -----------------------</v>
          </cell>
          <cell r="J19" t="str">
            <v xml:space="preserve">  -----------------------</v>
          </cell>
          <cell r="K19" t="str">
            <v xml:space="preserve">  -----------------------</v>
          </cell>
          <cell r="L19" t="str">
            <v xml:space="preserve">  -----------------------</v>
          </cell>
          <cell r="M19" t="str">
            <v xml:space="preserve">  -----------------------</v>
          </cell>
          <cell r="N19" t="str">
            <v xml:space="preserve">  -----------------------</v>
          </cell>
          <cell r="P19" t="str">
            <v xml:space="preserve">  -----------------------</v>
          </cell>
          <cell r="Q19"/>
        </row>
        <row r="20">
          <cell r="C20">
            <v>61028.1</v>
          </cell>
          <cell r="D20">
            <v>18229.14</v>
          </cell>
          <cell r="E20">
            <v>268.02</v>
          </cell>
          <cell r="F20">
            <v>0</v>
          </cell>
          <cell r="G20">
            <v>79525.259999999995</v>
          </cell>
          <cell r="H20">
            <v>0</v>
          </cell>
          <cell r="I20">
            <v>12605.82</v>
          </cell>
          <cell r="J20">
            <v>268.02</v>
          </cell>
          <cell r="K20">
            <v>0.02</v>
          </cell>
          <cell r="L20">
            <v>0</v>
          </cell>
          <cell r="M20">
            <v>12873.86</v>
          </cell>
          <cell r="N20">
            <v>66651.399999999994</v>
          </cell>
          <cell r="P20">
            <v>0</v>
          </cell>
        </row>
        <row r="22">
          <cell r="A22" t="str">
            <v>Departamento 3 Secretaría Ejecutiva</v>
          </cell>
        </row>
        <row r="23">
          <cell r="A23" t="str">
            <v>010721002</v>
          </cell>
          <cell r="B23" t="str">
            <v>Sepulveda Pardo Ana Nohemy</v>
          </cell>
          <cell r="C23">
            <v>7823.25</v>
          </cell>
          <cell r="D23">
            <v>2336.8000000000002</v>
          </cell>
          <cell r="E23">
            <v>30.63</v>
          </cell>
          <cell r="F23">
            <v>0</v>
          </cell>
          <cell r="G23">
            <v>10190.68</v>
          </cell>
          <cell r="H23">
            <v>0</v>
          </cell>
          <cell r="I23">
            <v>1449.6</v>
          </cell>
          <cell r="J23">
            <v>30.63</v>
          </cell>
          <cell r="K23">
            <v>0.05</v>
          </cell>
          <cell r="L23">
            <v>0</v>
          </cell>
          <cell r="M23">
            <v>1480.28</v>
          </cell>
          <cell r="N23">
            <v>8710.4</v>
          </cell>
          <cell r="P23">
            <v>0</v>
          </cell>
          <cell r="Q23">
            <v>40</v>
          </cell>
        </row>
        <row r="24">
          <cell r="A24" t="str">
            <v>010820204</v>
          </cell>
          <cell r="B24" t="str">
            <v>Olmos Báez Brenda Elizabeth</v>
          </cell>
          <cell r="C24">
            <v>10171.35</v>
          </cell>
          <cell r="D24">
            <v>3038.19</v>
          </cell>
          <cell r="E24">
            <v>44.67</v>
          </cell>
          <cell r="F24">
            <v>0</v>
          </cell>
          <cell r="G24">
            <v>13254.21</v>
          </cell>
          <cell r="H24">
            <v>0</v>
          </cell>
          <cell r="I24">
            <v>2100.9699999999998</v>
          </cell>
          <cell r="J24">
            <v>44.67</v>
          </cell>
          <cell r="K24">
            <v>-0.03</v>
          </cell>
          <cell r="L24">
            <v>0</v>
          </cell>
          <cell r="M24">
            <v>2145.61</v>
          </cell>
          <cell r="N24">
            <v>11108.6</v>
          </cell>
          <cell r="P24">
            <v>0</v>
          </cell>
          <cell r="Q24">
            <v>99</v>
          </cell>
        </row>
        <row r="25">
          <cell r="A25" t="str">
            <v>010820205</v>
          </cell>
          <cell r="B25" t="str">
            <v>Munguía  Martínez Alvaro Fernando</v>
          </cell>
          <cell r="C25">
            <v>10171.35</v>
          </cell>
          <cell r="D25">
            <v>3038.19</v>
          </cell>
          <cell r="E25">
            <v>44.67</v>
          </cell>
          <cell r="F25">
            <v>0</v>
          </cell>
          <cell r="G25">
            <v>13254.21</v>
          </cell>
          <cell r="H25">
            <v>0</v>
          </cell>
          <cell r="I25">
            <v>2100.9699999999998</v>
          </cell>
          <cell r="J25">
            <v>44.67</v>
          </cell>
          <cell r="K25">
            <v>-0.03</v>
          </cell>
          <cell r="L25">
            <v>0</v>
          </cell>
          <cell r="M25">
            <v>2145.61</v>
          </cell>
          <cell r="N25">
            <v>11108.6</v>
          </cell>
          <cell r="P25">
            <v>0</v>
          </cell>
          <cell r="Q25">
            <v>99</v>
          </cell>
        </row>
        <row r="26">
          <cell r="A26" t="str">
            <v>011020004</v>
          </cell>
          <cell r="B26" t="str">
            <v>Alcalá Castillo Carlos Augusto</v>
          </cell>
          <cell r="C26">
            <v>7823.25</v>
          </cell>
          <cell r="D26">
            <v>2336.8000000000002</v>
          </cell>
          <cell r="E26">
            <v>30.63</v>
          </cell>
          <cell r="F26">
            <v>0</v>
          </cell>
          <cell r="G26">
            <v>10190.68</v>
          </cell>
          <cell r="H26">
            <v>0</v>
          </cell>
          <cell r="I26">
            <v>1449.6</v>
          </cell>
          <cell r="J26">
            <v>30.63</v>
          </cell>
          <cell r="K26">
            <v>0.05</v>
          </cell>
          <cell r="L26">
            <v>0</v>
          </cell>
          <cell r="M26">
            <v>1480.28</v>
          </cell>
          <cell r="N26">
            <v>8710.4</v>
          </cell>
          <cell r="P26">
            <v>0</v>
          </cell>
          <cell r="Q26">
            <v>99</v>
          </cell>
        </row>
        <row r="27">
          <cell r="A27" t="str">
            <v>011020009</v>
          </cell>
          <cell r="B27" t="str">
            <v>Sánchez Valenzuela Karla Veronica</v>
          </cell>
          <cell r="C27">
            <v>7823.25</v>
          </cell>
          <cell r="D27">
            <v>2336.8000000000002</v>
          </cell>
          <cell r="E27">
            <v>30.63</v>
          </cell>
          <cell r="F27">
            <v>0</v>
          </cell>
          <cell r="G27">
            <v>10190.68</v>
          </cell>
          <cell r="H27">
            <v>0</v>
          </cell>
          <cell r="I27">
            <v>1449.6</v>
          </cell>
          <cell r="J27">
            <v>30.63</v>
          </cell>
          <cell r="K27">
            <v>0.05</v>
          </cell>
          <cell r="L27">
            <v>0</v>
          </cell>
          <cell r="M27">
            <v>1480.28</v>
          </cell>
          <cell r="N27">
            <v>8710.4</v>
          </cell>
          <cell r="P27">
            <v>0</v>
          </cell>
          <cell r="Q27">
            <v>99</v>
          </cell>
        </row>
        <row r="28">
          <cell r="A28" t="str">
            <v>160121008</v>
          </cell>
          <cell r="B28" t="str">
            <v>Rivas  Escoto Alondra</v>
          </cell>
          <cell r="C28">
            <v>7823.25</v>
          </cell>
          <cell r="D28">
            <v>2336.8000000000002</v>
          </cell>
          <cell r="E28">
            <v>30.63</v>
          </cell>
          <cell r="F28">
            <v>0</v>
          </cell>
          <cell r="G28">
            <v>10190.68</v>
          </cell>
          <cell r="H28">
            <v>0</v>
          </cell>
          <cell r="I28">
            <v>1449.6</v>
          </cell>
          <cell r="J28">
            <v>30.63</v>
          </cell>
          <cell r="K28">
            <v>0.05</v>
          </cell>
          <cell r="L28">
            <v>0</v>
          </cell>
          <cell r="M28">
            <v>1480.28</v>
          </cell>
          <cell r="N28">
            <v>8710.4</v>
          </cell>
          <cell r="P28">
            <v>0</v>
          </cell>
          <cell r="Q28">
            <v>99</v>
          </cell>
        </row>
        <row r="29">
          <cell r="A29" t="str">
            <v>160121017</v>
          </cell>
          <cell r="B29" t="str">
            <v>Delgado  Mayorga Juan Omar</v>
          </cell>
          <cell r="C29">
            <v>7823.25</v>
          </cell>
          <cell r="D29">
            <v>2336.8000000000002</v>
          </cell>
          <cell r="E29">
            <v>30.63</v>
          </cell>
          <cell r="F29">
            <v>0</v>
          </cell>
          <cell r="G29">
            <v>10190.68</v>
          </cell>
          <cell r="H29">
            <v>0</v>
          </cell>
          <cell r="I29">
            <v>1449.6</v>
          </cell>
          <cell r="J29">
            <v>30.63</v>
          </cell>
          <cell r="K29">
            <v>0.05</v>
          </cell>
          <cell r="L29">
            <v>0</v>
          </cell>
          <cell r="M29">
            <v>1480.28</v>
          </cell>
          <cell r="N29">
            <v>8710.4</v>
          </cell>
          <cell r="P29">
            <v>0</v>
          </cell>
          <cell r="Q29">
            <v>40</v>
          </cell>
        </row>
        <row r="30">
          <cell r="A30" t="str">
            <v>160121028</v>
          </cell>
          <cell r="B30" t="str">
            <v>Monroy Aguirre Edgar</v>
          </cell>
          <cell r="C30">
            <v>7823.25</v>
          </cell>
          <cell r="D30">
            <v>2336.8000000000002</v>
          </cell>
          <cell r="E30">
            <v>30.63</v>
          </cell>
          <cell r="F30">
            <v>0</v>
          </cell>
          <cell r="G30">
            <v>10190.68</v>
          </cell>
          <cell r="H30">
            <v>0</v>
          </cell>
          <cell r="I30">
            <v>1449.6</v>
          </cell>
          <cell r="J30">
            <v>30.63</v>
          </cell>
          <cell r="K30">
            <v>0.05</v>
          </cell>
          <cell r="L30">
            <v>0</v>
          </cell>
          <cell r="M30">
            <v>1480.28</v>
          </cell>
          <cell r="N30">
            <v>8710.4</v>
          </cell>
          <cell r="P30">
            <v>0</v>
          </cell>
          <cell r="Q30">
            <v>40</v>
          </cell>
        </row>
        <row r="31">
          <cell r="A31" t="str">
            <v>160121035</v>
          </cell>
          <cell r="B31" t="str">
            <v>Sánchez González Héctor Gabriel</v>
          </cell>
          <cell r="C31">
            <v>7823.25</v>
          </cell>
          <cell r="D31">
            <v>2336.8000000000002</v>
          </cell>
          <cell r="E31">
            <v>30.63</v>
          </cell>
          <cell r="F31">
            <v>0</v>
          </cell>
          <cell r="G31">
            <v>10190.68</v>
          </cell>
          <cell r="H31">
            <v>0</v>
          </cell>
          <cell r="I31">
            <v>1449.6</v>
          </cell>
          <cell r="J31">
            <v>30.63</v>
          </cell>
          <cell r="K31">
            <v>0.05</v>
          </cell>
          <cell r="L31">
            <v>0</v>
          </cell>
          <cell r="M31">
            <v>1480.28</v>
          </cell>
          <cell r="N31">
            <v>8710.4</v>
          </cell>
          <cell r="P31">
            <v>0</v>
          </cell>
          <cell r="Q31">
            <v>40</v>
          </cell>
        </row>
        <row r="32">
          <cell r="A32" t="str">
            <v>160121040</v>
          </cell>
          <cell r="B32" t="str">
            <v>Garcia Gonzalez Victor Hugo</v>
          </cell>
          <cell r="C32">
            <v>7823.25</v>
          </cell>
          <cell r="D32">
            <v>2336.8000000000002</v>
          </cell>
          <cell r="E32">
            <v>30.63</v>
          </cell>
          <cell r="F32">
            <v>0</v>
          </cell>
          <cell r="G32">
            <v>10190.68</v>
          </cell>
          <cell r="H32">
            <v>0</v>
          </cell>
          <cell r="I32">
            <v>1449.6</v>
          </cell>
          <cell r="J32">
            <v>30.63</v>
          </cell>
          <cell r="K32">
            <v>0.05</v>
          </cell>
          <cell r="L32">
            <v>0</v>
          </cell>
          <cell r="M32">
            <v>1480.28</v>
          </cell>
          <cell r="N32">
            <v>8710.4</v>
          </cell>
          <cell r="P32">
            <v>0</v>
          </cell>
          <cell r="Q32">
            <v>99</v>
          </cell>
        </row>
        <row r="33">
          <cell r="A33" t="str">
            <v>160121045</v>
          </cell>
          <cell r="B33" t="str">
            <v>Estrada Ramírez Jael Salvador</v>
          </cell>
          <cell r="C33">
            <v>7823.25</v>
          </cell>
          <cell r="D33">
            <v>2336.8000000000002</v>
          </cell>
          <cell r="E33">
            <v>30.63</v>
          </cell>
          <cell r="F33">
            <v>0</v>
          </cell>
          <cell r="G33">
            <v>10190.68</v>
          </cell>
          <cell r="H33">
            <v>0</v>
          </cell>
          <cell r="I33">
            <v>724.8</v>
          </cell>
          <cell r="J33">
            <v>30.63</v>
          </cell>
          <cell r="K33">
            <v>0.02</v>
          </cell>
          <cell r="L33">
            <v>5080.03</v>
          </cell>
          <cell r="M33">
            <v>5835.48</v>
          </cell>
          <cell r="N33">
            <v>4355.2</v>
          </cell>
          <cell r="P33">
            <v>0</v>
          </cell>
          <cell r="Q33" t="str">
            <v>CHEQUE</v>
          </cell>
        </row>
        <row r="34">
          <cell r="A34" t="str">
            <v>160321005</v>
          </cell>
          <cell r="B34" t="str">
            <v>Hinojosa Soto Jazmin</v>
          </cell>
          <cell r="C34">
            <v>7823.25</v>
          </cell>
          <cell r="D34">
            <v>2336.8000000000002</v>
          </cell>
          <cell r="E34">
            <v>30.63</v>
          </cell>
          <cell r="F34">
            <v>0</v>
          </cell>
          <cell r="G34">
            <v>10190.68</v>
          </cell>
          <cell r="H34">
            <v>0</v>
          </cell>
          <cell r="I34">
            <v>1449.6</v>
          </cell>
          <cell r="J34">
            <v>30.63</v>
          </cell>
          <cell r="K34">
            <v>0.05</v>
          </cell>
          <cell r="L34">
            <v>0</v>
          </cell>
          <cell r="M34">
            <v>1480.28</v>
          </cell>
          <cell r="N34">
            <v>8710.4</v>
          </cell>
          <cell r="P34">
            <v>0</v>
          </cell>
          <cell r="Q34">
            <v>40</v>
          </cell>
        </row>
        <row r="35">
          <cell r="A35" t="str">
            <v>160621003</v>
          </cell>
          <cell r="B35" t="str">
            <v>Ríos Hernández Manuel Alejandro</v>
          </cell>
          <cell r="C35">
            <v>7823.25</v>
          </cell>
          <cell r="D35">
            <v>2336.8000000000002</v>
          </cell>
          <cell r="E35">
            <v>30.63</v>
          </cell>
          <cell r="F35">
            <v>0</v>
          </cell>
          <cell r="G35">
            <v>10190.68</v>
          </cell>
          <cell r="H35">
            <v>0</v>
          </cell>
          <cell r="I35">
            <v>1449.6</v>
          </cell>
          <cell r="J35">
            <v>30.63</v>
          </cell>
          <cell r="K35">
            <v>-0.15</v>
          </cell>
          <cell r="L35">
            <v>0</v>
          </cell>
          <cell r="M35">
            <v>1480.08</v>
          </cell>
          <cell r="N35">
            <v>8710.6</v>
          </cell>
          <cell r="P35">
            <v>0</v>
          </cell>
          <cell r="Q35">
            <v>40</v>
          </cell>
        </row>
        <row r="36">
          <cell r="A36" t="str">
            <v>180101015</v>
          </cell>
          <cell r="B36" t="str">
            <v>Mexia Castro Silvia Verónica</v>
          </cell>
          <cell r="C36">
            <v>10171.35</v>
          </cell>
          <cell r="D36">
            <v>3038.19</v>
          </cell>
          <cell r="E36">
            <v>44.67</v>
          </cell>
          <cell r="F36">
            <v>0</v>
          </cell>
          <cell r="G36">
            <v>13254.21</v>
          </cell>
          <cell r="H36">
            <v>0</v>
          </cell>
          <cell r="I36">
            <v>2100.9699999999998</v>
          </cell>
          <cell r="J36">
            <v>44.67</v>
          </cell>
          <cell r="K36">
            <v>0.17</v>
          </cell>
          <cell r="L36">
            <v>0</v>
          </cell>
          <cell r="M36">
            <v>2145.81</v>
          </cell>
          <cell r="N36">
            <v>11108.4</v>
          </cell>
          <cell r="P36">
            <v>0</v>
          </cell>
          <cell r="Q36">
            <v>99</v>
          </cell>
        </row>
        <row r="37">
          <cell r="A37" t="str">
            <v>180116005</v>
          </cell>
          <cell r="B37" t="str">
            <v>Montiel Llamas Yesenia</v>
          </cell>
          <cell r="C37">
            <v>10171.35</v>
          </cell>
          <cell r="D37">
            <v>3038.19</v>
          </cell>
          <cell r="E37">
            <v>44.67</v>
          </cell>
          <cell r="F37">
            <v>0</v>
          </cell>
          <cell r="G37">
            <v>13254.21</v>
          </cell>
          <cell r="H37">
            <v>0</v>
          </cell>
          <cell r="I37">
            <v>2100.9699999999998</v>
          </cell>
          <cell r="J37">
            <v>44.67</v>
          </cell>
          <cell r="K37">
            <v>-0.03</v>
          </cell>
          <cell r="L37">
            <v>0</v>
          </cell>
          <cell r="M37">
            <v>2145.61</v>
          </cell>
          <cell r="N37">
            <v>11108.6</v>
          </cell>
          <cell r="P37">
            <v>0</v>
          </cell>
          <cell r="Q37">
            <v>40</v>
          </cell>
        </row>
        <row r="38">
          <cell r="A38" t="str">
            <v>250121001</v>
          </cell>
          <cell r="B38" t="str">
            <v>Pérez García Karla Fabiola</v>
          </cell>
          <cell r="C38">
            <v>7823.25</v>
          </cell>
          <cell r="D38">
            <v>2336.8000000000002</v>
          </cell>
          <cell r="E38">
            <v>30.63</v>
          </cell>
          <cell r="F38">
            <v>0</v>
          </cell>
          <cell r="G38">
            <v>10190.68</v>
          </cell>
          <cell r="H38">
            <v>0</v>
          </cell>
          <cell r="I38">
            <v>1449.6</v>
          </cell>
          <cell r="J38">
            <v>30.63</v>
          </cell>
          <cell r="K38">
            <v>0.05</v>
          </cell>
          <cell r="L38">
            <v>0</v>
          </cell>
          <cell r="M38">
            <v>1480.28</v>
          </cell>
          <cell r="N38">
            <v>8710.4</v>
          </cell>
          <cell r="P38">
            <v>0</v>
          </cell>
          <cell r="Q38">
            <v>99</v>
          </cell>
        </row>
        <row r="39">
          <cell r="A39" t="str">
            <v>Total Depto</v>
          </cell>
          <cell r="B39">
            <v>16</v>
          </cell>
          <cell r="C39" t="str">
            <v xml:space="preserve">  -----------------------</v>
          </cell>
          <cell r="D39" t="str">
            <v xml:space="preserve">  -----------------------</v>
          </cell>
          <cell r="E39" t="str">
            <v xml:space="preserve">  -----------------------</v>
          </cell>
          <cell r="F39" t="str">
            <v xml:space="preserve">  -----------------------</v>
          </cell>
          <cell r="G39" t="str">
            <v xml:space="preserve">  -----------------------</v>
          </cell>
          <cell r="H39" t="str">
            <v xml:space="preserve">  -----------------------</v>
          </cell>
          <cell r="I39" t="str">
            <v xml:space="preserve">  -----------------------</v>
          </cell>
          <cell r="J39" t="str">
            <v xml:space="preserve">  -----------------------</v>
          </cell>
          <cell r="K39" t="str">
            <v xml:space="preserve">  -----------------------</v>
          </cell>
          <cell r="L39" t="str">
            <v xml:space="preserve">  -----------------------</v>
          </cell>
          <cell r="M39" t="str">
            <v xml:space="preserve">  -----------------------</v>
          </cell>
          <cell r="N39" t="str">
            <v xml:space="preserve">  -----------------------</v>
          </cell>
          <cell r="P39" t="str">
            <v xml:space="preserve">  -----------------------</v>
          </cell>
          <cell r="Q39"/>
        </row>
        <row r="40">
          <cell r="C40">
            <v>134564.4</v>
          </cell>
          <cell r="D40">
            <v>40194.36</v>
          </cell>
          <cell r="E40">
            <v>546.24</v>
          </cell>
          <cell r="F40">
            <v>0</v>
          </cell>
          <cell r="G40">
            <v>175305</v>
          </cell>
          <cell r="H40">
            <v>0</v>
          </cell>
          <cell r="I40">
            <v>25074.28</v>
          </cell>
          <cell r="J40">
            <v>546.24</v>
          </cell>
          <cell r="K40">
            <v>0.45</v>
          </cell>
          <cell r="L40">
            <v>5080.03</v>
          </cell>
          <cell r="M40">
            <v>30701</v>
          </cell>
          <cell r="N40">
            <v>144604</v>
          </cell>
          <cell r="P40">
            <v>0</v>
          </cell>
        </row>
        <row r="42">
          <cell r="A42" t="str">
            <v>Departamento 11 Dirección Jurídica</v>
          </cell>
        </row>
        <row r="43">
          <cell r="A43" t="str">
            <v>010521001</v>
          </cell>
          <cell r="B43" t="str">
            <v>Venegas Iñiguez Norberto</v>
          </cell>
          <cell r="C43">
            <v>10171.35</v>
          </cell>
          <cell r="D43">
            <v>3038.19</v>
          </cell>
          <cell r="E43">
            <v>44.67</v>
          </cell>
          <cell r="F43">
            <v>0</v>
          </cell>
          <cell r="G43">
            <v>13254.21</v>
          </cell>
          <cell r="H43">
            <v>0</v>
          </cell>
          <cell r="I43">
            <v>2100.9699999999998</v>
          </cell>
          <cell r="J43">
            <v>44.67</v>
          </cell>
          <cell r="K43">
            <v>0.17</v>
          </cell>
          <cell r="L43">
            <v>0</v>
          </cell>
          <cell r="M43">
            <v>2145.81</v>
          </cell>
          <cell r="N43">
            <v>11108.4</v>
          </cell>
          <cell r="P43">
            <v>0</v>
          </cell>
          <cell r="Q43">
            <v>99</v>
          </cell>
        </row>
        <row r="44">
          <cell r="A44" t="str">
            <v>010521002</v>
          </cell>
          <cell r="B44" t="str">
            <v>Vázquez Hernández Jaime Alberto</v>
          </cell>
          <cell r="C44">
            <v>7823.25</v>
          </cell>
          <cell r="D44">
            <v>2336.8000000000002</v>
          </cell>
          <cell r="E44">
            <v>30.63</v>
          </cell>
          <cell r="F44">
            <v>0</v>
          </cell>
          <cell r="G44">
            <v>10190.68</v>
          </cell>
          <cell r="H44">
            <v>0</v>
          </cell>
          <cell r="I44">
            <v>1449.6</v>
          </cell>
          <cell r="J44">
            <v>30.63</v>
          </cell>
          <cell r="K44">
            <v>0.05</v>
          </cell>
          <cell r="L44">
            <v>0</v>
          </cell>
          <cell r="M44">
            <v>1480.28</v>
          </cell>
          <cell r="N44">
            <v>8710.4</v>
          </cell>
          <cell r="P44">
            <v>0</v>
          </cell>
          <cell r="Q44">
            <v>99</v>
          </cell>
        </row>
        <row r="45">
          <cell r="A45" t="str">
            <v>010820026</v>
          </cell>
          <cell r="B45" t="str">
            <v>Beas Barroso María Fernanda</v>
          </cell>
          <cell r="C45">
            <v>7823.25</v>
          </cell>
          <cell r="D45">
            <v>2336.8000000000002</v>
          </cell>
          <cell r="E45">
            <v>30.63</v>
          </cell>
          <cell r="F45">
            <v>0</v>
          </cell>
          <cell r="G45">
            <v>10190.68</v>
          </cell>
          <cell r="H45">
            <v>0</v>
          </cell>
          <cell r="I45">
            <v>1449.6</v>
          </cell>
          <cell r="J45">
            <v>30.63</v>
          </cell>
          <cell r="K45">
            <v>-0.15</v>
          </cell>
          <cell r="L45">
            <v>0</v>
          </cell>
          <cell r="M45">
            <v>1480.08</v>
          </cell>
          <cell r="N45">
            <v>8710.6</v>
          </cell>
          <cell r="P45">
            <v>0</v>
          </cell>
          <cell r="Q45">
            <v>99</v>
          </cell>
        </row>
        <row r="46">
          <cell r="A46" t="str">
            <v>010820203</v>
          </cell>
          <cell r="B46" t="str">
            <v>González  Estrada Jimena</v>
          </cell>
          <cell r="C46">
            <v>6475.65</v>
          </cell>
          <cell r="D46">
            <v>1934.3</v>
          </cell>
          <cell r="E46">
            <v>22.58</v>
          </cell>
          <cell r="F46">
            <v>0</v>
          </cell>
          <cell r="G46">
            <v>8432.5300000000007</v>
          </cell>
          <cell r="H46">
            <v>0</v>
          </cell>
          <cell r="I46">
            <v>1075.78</v>
          </cell>
          <cell r="J46">
            <v>22.58</v>
          </cell>
          <cell r="K46">
            <v>-0.03</v>
          </cell>
          <cell r="L46">
            <v>0</v>
          </cell>
          <cell r="M46">
            <v>1098.33</v>
          </cell>
          <cell r="N46">
            <v>7334.2</v>
          </cell>
          <cell r="P46">
            <v>0</v>
          </cell>
          <cell r="Q46">
            <v>40</v>
          </cell>
        </row>
        <row r="47">
          <cell r="A47" t="str">
            <v>010821005</v>
          </cell>
          <cell r="B47" t="str">
            <v>Dávila Cortés Ian Eric</v>
          </cell>
          <cell r="C47">
            <v>6475.65</v>
          </cell>
          <cell r="D47">
            <v>1934.3</v>
          </cell>
          <cell r="E47">
            <v>22.58</v>
          </cell>
          <cell r="F47">
            <v>0</v>
          </cell>
          <cell r="G47">
            <v>8432.5300000000007</v>
          </cell>
          <cell r="H47">
            <v>0</v>
          </cell>
          <cell r="I47">
            <v>1075.78</v>
          </cell>
          <cell r="J47">
            <v>22.58</v>
          </cell>
          <cell r="K47">
            <v>0.17</v>
          </cell>
          <cell r="L47">
            <v>0</v>
          </cell>
          <cell r="M47">
            <v>1098.53</v>
          </cell>
          <cell r="N47">
            <v>7334</v>
          </cell>
          <cell r="P47">
            <v>0</v>
          </cell>
          <cell r="Q47">
            <v>40</v>
          </cell>
        </row>
        <row r="48">
          <cell r="A48" t="str">
            <v>010821006</v>
          </cell>
          <cell r="B48" t="str">
            <v>Contreras Aviña Sofia</v>
          </cell>
          <cell r="C48">
            <v>7823.25</v>
          </cell>
          <cell r="D48">
            <v>2336.8000000000002</v>
          </cell>
          <cell r="E48">
            <v>30.63</v>
          </cell>
          <cell r="F48">
            <v>0</v>
          </cell>
          <cell r="G48">
            <v>10190.68</v>
          </cell>
          <cell r="H48">
            <v>0</v>
          </cell>
          <cell r="I48">
            <v>1449.6</v>
          </cell>
          <cell r="J48">
            <v>30.63</v>
          </cell>
          <cell r="K48">
            <v>0.05</v>
          </cell>
          <cell r="L48">
            <v>0</v>
          </cell>
          <cell r="M48">
            <v>1480.28</v>
          </cell>
          <cell r="N48">
            <v>8710.4</v>
          </cell>
          <cell r="P48">
            <v>0</v>
          </cell>
          <cell r="Q48">
            <v>40</v>
          </cell>
        </row>
        <row r="49">
          <cell r="A49" t="str">
            <v>010920001</v>
          </cell>
          <cell r="B49" t="str">
            <v>Cossío Deschamps María De Lourdes Gabriela</v>
          </cell>
          <cell r="C49">
            <v>10171.35</v>
          </cell>
          <cell r="D49">
            <v>3038.19</v>
          </cell>
          <cell r="E49">
            <v>44.67</v>
          </cell>
          <cell r="F49">
            <v>0</v>
          </cell>
          <cell r="G49">
            <v>13254.21</v>
          </cell>
          <cell r="H49">
            <v>0</v>
          </cell>
          <cell r="I49">
            <v>2100.9699999999998</v>
          </cell>
          <cell r="J49">
            <v>44.67</v>
          </cell>
          <cell r="K49">
            <v>-0.03</v>
          </cell>
          <cell r="L49">
            <v>0</v>
          </cell>
          <cell r="M49">
            <v>2145.61</v>
          </cell>
          <cell r="N49">
            <v>11108.6</v>
          </cell>
          <cell r="P49">
            <v>0</v>
          </cell>
          <cell r="Q49">
            <v>40</v>
          </cell>
        </row>
        <row r="50">
          <cell r="A50" t="str">
            <v>011020008</v>
          </cell>
          <cell r="B50" t="str">
            <v>Buenrostro Medina Francisco Javier</v>
          </cell>
          <cell r="C50">
            <v>7823.25</v>
          </cell>
          <cell r="D50">
            <v>2336.8000000000002</v>
          </cell>
          <cell r="E50">
            <v>30.63</v>
          </cell>
          <cell r="F50">
            <v>0</v>
          </cell>
          <cell r="G50">
            <v>10190.68</v>
          </cell>
          <cell r="H50">
            <v>0</v>
          </cell>
          <cell r="I50">
            <v>1449.6</v>
          </cell>
          <cell r="J50">
            <v>30.63</v>
          </cell>
          <cell r="K50">
            <v>0.05</v>
          </cell>
          <cell r="L50">
            <v>0</v>
          </cell>
          <cell r="M50">
            <v>1480.28</v>
          </cell>
          <cell r="N50">
            <v>8710.4</v>
          </cell>
          <cell r="P50">
            <v>0</v>
          </cell>
          <cell r="Q50">
            <v>40</v>
          </cell>
        </row>
        <row r="51">
          <cell r="A51" t="str">
            <v>011020010</v>
          </cell>
          <cell r="B51" t="str">
            <v>Macias Macias Martha Alicia</v>
          </cell>
          <cell r="C51">
            <v>7823.25</v>
          </cell>
          <cell r="D51">
            <v>2336.8000000000002</v>
          </cell>
          <cell r="E51">
            <v>30.63</v>
          </cell>
          <cell r="F51">
            <v>0</v>
          </cell>
          <cell r="G51">
            <v>10190.68</v>
          </cell>
          <cell r="H51">
            <v>0</v>
          </cell>
          <cell r="I51">
            <v>1449.6</v>
          </cell>
          <cell r="J51">
            <v>30.63</v>
          </cell>
          <cell r="K51">
            <v>0.05</v>
          </cell>
          <cell r="L51">
            <v>0</v>
          </cell>
          <cell r="M51">
            <v>1480.28</v>
          </cell>
          <cell r="N51">
            <v>8710.4</v>
          </cell>
          <cell r="P51">
            <v>0</v>
          </cell>
          <cell r="Q51">
            <v>99</v>
          </cell>
        </row>
        <row r="52">
          <cell r="A52" t="str">
            <v>011220003</v>
          </cell>
          <cell r="B52" t="str">
            <v>Vega Zúñiga Miguel Alejandro</v>
          </cell>
          <cell r="C52">
            <v>10171.35</v>
          </cell>
          <cell r="D52">
            <v>3038.19</v>
          </cell>
          <cell r="E52">
            <v>44.67</v>
          </cell>
          <cell r="F52">
            <v>0</v>
          </cell>
          <cell r="G52">
            <v>13254.21</v>
          </cell>
          <cell r="H52">
            <v>0</v>
          </cell>
          <cell r="I52">
            <v>2100.9699999999998</v>
          </cell>
          <cell r="J52">
            <v>44.67</v>
          </cell>
          <cell r="K52">
            <v>-0.03</v>
          </cell>
          <cell r="L52">
            <v>0</v>
          </cell>
          <cell r="M52">
            <v>2145.61</v>
          </cell>
          <cell r="N52">
            <v>11108.6</v>
          </cell>
          <cell r="P52">
            <v>0</v>
          </cell>
          <cell r="Q52">
            <v>99</v>
          </cell>
        </row>
        <row r="53">
          <cell r="A53" t="str">
            <v>080521001</v>
          </cell>
          <cell r="B53" t="str">
            <v>Hernández Palos Jorge Crescencio</v>
          </cell>
          <cell r="C53">
            <v>7823.25</v>
          </cell>
          <cell r="D53">
            <v>2336.8000000000002</v>
          </cell>
          <cell r="E53">
            <v>30.63</v>
          </cell>
          <cell r="F53">
            <v>0</v>
          </cell>
          <cell r="G53">
            <v>10190.68</v>
          </cell>
          <cell r="H53">
            <v>0</v>
          </cell>
          <cell r="I53">
            <v>1449.6</v>
          </cell>
          <cell r="J53">
            <v>30.63</v>
          </cell>
          <cell r="K53">
            <v>0.05</v>
          </cell>
          <cell r="L53">
            <v>0</v>
          </cell>
          <cell r="M53">
            <v>1480.28</v>
          </cell>
          <cell r="N53">
            <v>8710.4</v>
          </cell>
          <cell r="P53">
            <v>0</v>
          </cell>
          <cell r="Q53">
            <v>40</v>
          </cell>
        </row>
        <row r="54">
          <cell r="A54" t="str">
            <v>150113038</v>
          </cell>
          <cell r="B54" t="str">
            <v>Caudillo Vargas Aldo Alejandro</v>
          </cell>
          <cell r="C54">
            <v>10171.35</v>
          </cell>
          <cell r="D54">
            <v>3038.19</v>
          </cell>
          <cell r="E54">
            <v>44.67</v>
          </cell>
          <cell r="F54">
            <v>0</v>
          </cell>
          <cell r="G54">
            <v>13254.21</v>
          </cell>
          <cell r="H54">
            <v>0</v>
          </cell>
          <cell r="I54">
            <v>2100.9699999999998</v>
          </cell>
          <cell r="J54">
            <v>44.67</v>
          </cell>
          <cell r="K54">
            <v>0.17</v>
          </cell>
          <cell r="L54">
            <v>0</v>
          </cell>
          <cell r="M54">
            <v>2145.81</v>
          </cell>
          <cell r="N54">
            <v>11108.4</v>
          </cell>
          <cell r="P54">
            <v>0</v>
          </cell>
          <cell r="Q54">
            <v>99</v>
          </cell>
        </row>
        <row r="55">
          <cell r="A55" t="str">
            <v>150113051</v>
          </cell>
          <cell r="B55" t="str">
            <v>Rodríguez Michel Seslie Mariana</v>
          </cell>
          <cell r="C55">
            <v>7823.25</v>
          </cell>
          <cell r="D55">
            <v>2336.8000000000002</v>
          </cell>
          <cell r="E55">
            <v>30.63</v>
          </cell>
          <cell r="F55">
            <v>0</v>
          </cell>
          <cell r="G55">
            <v>10190.68</v>
          </cell>
          <cell r="H55">
            <v>0</v>
          </cell>
          <cell r="I55">
            <v>1449.6</v>
          </cell>
          <cell r="J55">
            <v>30.63</v>
          </cell>
          <cell r="K55">
            <v>-0.15</v>
          </cell>
          <cell r="L55">
            <v>0</v>
          </cell>
          <cell r="M55">
            <v>1480.08</v>
          </cell>
          <cell r="N55">
            <v>8710.6</v>
          </cell>
          <cell r="P55">
            <v>0</v>
          </cell>
          <cell r="Q55">
            <v>40</v>
          </cell>
        </row>
        <row r="56">
          <cell r="A56" t="str">
            <v>150116086</v>
          </cell>
          <cell r="B56" t="str">
            <v>Guillen Salinas Jennifer Margarita</v>
          </cell>
          <cell r="C56">
            <v>10171.35</v>
          </cell>
          <cell r="D56">
            <v>3038.19</v>
          </cell>
          <cell r="E56">
            <v>44.67</v>
          </cell>
          <cell r="F56">
            <v>0</v>
          </cell>
          <cell r="G56">
            <v>13254.21</v>
          </cell>
          <cell r="H56">
            <v>0</v>
          </cell>
          <cell r="I56">
            <v>2100.9699999999998</v>
          </cell>
          <cell r="J56">
            <v>44.67</v>
          </cell>
          <cell r="K56">
            <v>-0.03</v>
          </cell>
          <cell r="L56">
            <v>0</v>
          </cell>
          <cell r="M56">
            <v>2145.61</v>
          </cell>
          <cell r="N56">
            <v>11108.6</v>
          </cell>
          <cell r="P56">
            <v>0</v>
          </cell>
          <cell r="Q56">
            <v>99</v>
          </cell>
        </row>
        <row r="57">
          <cell r="A57" t="str">
            <v>160121003</v>
          </cell>
          <cell r="B57" t="str">
            <v>Camberos Flores Thais Junuen</v>
          </cell>
          <cell r="C57">
            <v>10171.35</v>
          </cell>
          <cell r="D57">
            <v>3038.19</v>
          </cell>
          <cell r="E57">
            <v>44.67</v>
          </cell>
          <cell r="F57">
            <v>0</v>
          </cell>
          <cell r="G57">
            <v>13254.21</v>
          </cell>
          <cell r="H57">
            <v>0</v>
          </cell>
          <cell r="I57">
            <v>2100.9699999999998</v>
          </cell>
          <cell r="J57">
            <v>44.67</v>
          </cell>
          <cell r="K57">
            <v>-0.03</v>
          </cell>
          <cell r="L57">
            <v>0</v>
          </cell>
          <cell r="M57">
            <v>2145.61</v>
          </cell>
          <cell r="N57">
            <v>11108.6</v>
          </cell>
          <cell r="P57">
            <v>0</v>
          </cell>
          <cell r="Q57">
            <v>40</v>
          </cell>
        </row>
        <row r="58">
          <cell r="A58" t="str">
            <v>160121004</v>
          </cell>
          <cell r="B58" t="str">
            <v>Calva Rivera Nayeli</v>
          </cell>
          <cell r="C58">
            <v>10171.35</v>
          </cell>
          <cell r="D58">
            <v>3038.19</v>
          </cell>
          <cell r="E58">
            <v>44.67</v>
          </cell>
          <cell r="F58">
            <v>0</v>
          </cell>
          <cell r="G58">
            <v>13254.21</v>
          </cell>
          <cell r="H58">
            <v>0</v>
          </cell>
          <cell r="I58">
            <v>2100.9699999999998</v>
          </cell>
          <cell r="J58">
            <v>44.67</v>
          </cell>
          <cell r="K58">
            <v>-0.03</v>
          </cell>
          <cell r="L58">
            <v>0</v>
          </cell>
          <cell r="M58">
            <v>2145.61</v>
          </cell>
          <cell r="N58">
            <v>11108.6</v>
          </cell>
          <cell r="P58">
            <v>0</v>
          </cell>
          <cell r="Q58">
            <v>99</v>
          </cell>
        </row>
        <row r="59">
          <cell r="A59" t="str">
            <v>160121005</v>
          </cell>
          <cell r="B59" t="str">
            <v>González Ruíz Uriel</v>
          </cell>
          <cell r="C59">
            <v>10171.35</v>
          </cell>
          <cell r="D59">
            <v>3038.19</v>
          </cell>
          <cell r="E59">
            <v>44.67</v>
          </cell>
          <cell r="F59">
            <v>0</v>
          </cell>
          <cell r="G59">
            <v>13254.21</v>
          </cell>
          <cell r="H59">
            <v>0</v>
          </cell>
          <cell r="I59">
            <v>2100.9699999999998</v>
          </cell>
          <cell r="J59">
            <v>44.67</v>
          </cell>
          <cell r="K59">
            <v>-0.03</v>
          </cell>
          <cell r="L59">
            <v>0</v>
          </cell>
          <cell r="M59">
            <v>2145.61</v>
          </cell>
          <cell r="N59">
            <v>11108.6</v>
          </cell>
          <cell r="P59">
            <v>0</v>
          </cell>
          <cell r="Q59">
            <v>99</v>
          </cell>
        </row>
        <row r="60">
          <cell r="A60" t="str">
            <v>160121039</v>
          </cell>
          <cell r="B60" t="str">
            <v>Vargas Del Castillo Lucia Veronica</v>
          </cell>
          <cell r="C60">
            <v>6475.65</v>
          </cell>
          <cell r="D60">
            <v>1934.3</v>
          </cell>
          <cell r="E60">
            <v>22.58</v>
          </cell>
          <cell r="F60">
            <v>0</v>
          </cell>
          <cell r="G60">
            <v>8432.5300000000007</v>
          </cell>
          <cell r="H60">
            <v>0</v>
          </cell>
          <cell r="I60">
            <v>1075.78</v>
          </cell>
          <cell r="J60">
            <v>22.58</v>
          </cell>
          <cell r="K60">
            <v>-0.03</v>
          </cell>
          <cell r="L60">
            <v>0</v>
          </cell>
          <cell r="M60">
            <v>1098.33</v>
          </cell>
          <cell r="N60">
            <v>7334.2</v>
          </cell>
          <cell r="P60">
            <v>0</v>
          </cell>
          <cell r="Q60" t="str">
            <v>99</v>
          </cell>
        </row>
        <row r="61">
          <cell r="A61" t="str">
            <v>160121041</v>
          </cell>
          <cell r="B61" t="str">
            <v>Garcìa Sandoval David Eduardo</v>
          </cell>
          <cell r="C61">
            <v>10171.35</v>
          </cell>
          <cell r="D61">
            <v>3038.19</v>
          </cell>
          <cell r="E61">
            <v>44.67</v>
          </cell>
          <cell r="F61">
            <v>0</v>
          </cell>
          <cell r="G61">
            <v>13254.21</v>
          </cell>
          <cell r="H61">
            <v>0</v>
          </cell>
          <cell r="I61">
            <v>2100.9699999999998</v>
          </cell>
          <cell r="J61">
            <v>44.67</v>
          </cell>
          <cell r="K61">
            <v>-0.03</v>
          </cell>
          <cell r="L61">
            <v>0</v>
          </cell>
          <cell r="M61">
            <v>2145.61</v>
          </cell>
          <cell r="N61">
            <v>11108.6</v>
          </cell>
          <cell r="P61">
            <v>0</v>
          </cell>
          <cell r="Q61">
            <v>40</v>
          </cell>
        </row>
        <row r="62">
          <cell r="A62" t="str">
            <v>160321002</v>
          </cell>
          <cell r="B62" t="str">
            <v>Jiménez Maxemin Daniela De Lourdes</v>
          </cell>
          <cell r="C62">
            <v>7823.25</v>
          </cell>
          <cell r="D62">
            <v>2336.8000000000002</v>
          </cell>
          <cell r="E62">
            <v>30.63</v>
          </cell>
          <cell r="F62">
            <v>0</v>
          </cell>
          <cell r="G62">
            <v>10190.68</v>
          </cell>
          <cell r="H62">
            <v>0</v>
          </cell>
          <cell r="I62">
            <v>1449.6</v>
          </cell>
          <cell r="J62">
            <v>30.63</v>
          </cell>
          <cell r="K62">
            <v>0.05</v>
          </cell>
          <cell r="L62">
            <v>0</v>
          </cell>
          <cell r="M62">
            <v>1480.28</v>
          </cell>
          <cell r="N62">
            <v>8710.4</v>
          </cell>
          <cell r="P62">
            <v>0</v>
          </cell>
          <cell r="Q62">
            <v>99</v>
          </cell>
        </row>
        <row r="63">
          <cell r="A63" t="str">
            <v>160321004</v>
          </cell>
          <cell r="B63" t="str">
            <v>Plascencia Martínez Oscar Alberto</v>
          </cell>
          <cell r="C63">
            <v>7823.25</v>
          </cell>
          <cell r="D63">
            <v>2336.8000000000002</v>
          </cell>
          <cell r="E63">
            <v>30.63</v>
          </cell>
          <cell r="F63">
            <v>0</v>
          </cell>
          <cell r="G63">
            <v>10190.68</v>
          </cell>
          <cell r="H63">
            <v>0</v>
          </cell>
          <cell r="I63">
            <v>1449.6</v>
          </cell>
          <cell r="J63">
            <v>30.63</v>
          </cell>
          <cell r="K63">
            <v>0.05</v>
          </cell>
          <cell r="L63">
            <v>0</v>
          </cell>
          <cell r="M63">
            <v>1480.28</v>
          </cell>
          <cell r="N63">
            <v>8710.4</v>
          </cell>
          <cell r="P63">
            <v>0</v>
          </cell>
          <cell r="Q63">
            <v>40</v>
          </cell>
        </row>
        <row r="64">
          <cell r="A64" t="str">
            <v>160721002</v>
          </cell>
          <cell r="B64" t="str">
            <v>Fernández González Nadia Nataly</v>
          </cell>
          <cell r="C64">
            <v>6475.65</v>
          </cell>
          <cell r="D64">
            <v>1934.3</v>
          </cell>
          <cell r="E64">
            <v>22.58</v>
          </cell>
          <cell r="F64">
            <v>0</v>
          </cell>
          <cell r="G64">
            <v>8432.5300000000007</v>
          </cell>
          <cell r="H64">
            <v>0</v>
          </cell>
          <cell r="I64">
            <v>1075.78</v>
          </cell>
          <cell r="J64">
            <v>22.58</v>
          </cell>
          <cell r="K64">
            <v>-0.03</v>
          </cell>
          <cell r="L64">
            <v>0</v>
          </cell>
          <cell r="M64">
            <v>1098.33</v>
          </cell>
          <cell r="N64">
            <v>7334.2</v>
          </cell>
          <cell r="P64">
            <v>0</v>
          </cell>
          <cell r="Q64">
            <v>99</v>
          </cell>
        </row>
        <row r="65">
          <cell r="A65" t="str">
            <v>171212006</v>
          </cell>
          <cell r="B65" t="str">
            <v>Maldonado Padilla Roberto</v>
          </cell>
          <cell r="C65">
            <v>7823.25</v>
          </cell>
          <cell r="D65">
            <v>2336.8000000000002</v>
          </cell>
          <cell r="E65">
            <v>30.63</v>
          </cell>
          <cell r="F65">
            <v>0</v>
          </cell>
          <cell r="G65">
            <v>10190.68</v>
          </cell>
          <cell r="H65">
            <v>0</v>
          </cell>
          <cell r="I65">
            <v>1449.6</v>
          </cell>
          <cell r="J65">
            <v>30.63</v>
          </cell>
          <cell r="K65">
            <v>-0.15</v>
          </cell>
          <cell r="L65">
            <v>0</v>
          </cell>
          <cell r="M65">
            <v>1480.08</v>
          </cell>
          <cell r="N65">
            <v>8710.6</v>
          </cell>
          <cell r="P65">
            <v>0</v>
          </cell>
          <cell r="Q65">
            <v>40</v>
          </cell>
        </row>
        <row r="66">
          <cell r="A66" t="str">
            <v>180101034</v>
          </cell>
          <cell r="B66" t="str">
            <v>García Hernández Jorge</v>
          </cell>
          <cell r="C66">
            <v>10171.35</v>
          </cell>
          <cell r="D66">
            <v>3038.19</v>
          </cell>
          <cell r="E66">
            <v>44.67</v>
          </cell>
          <cell r="F66">
            <v>0</v>
          </cell>
          <cell r="G66">
            <v>13254.21</v>
          </cell>
          <cell r="H66">
            <v>0</v>
          </cell>
          <cell r="I66">
            <v>2100.9699999999998</v>
          </cell>
          <cell r="J66">
            <v>44.67</v>
          </cell>
          <cell r="K66">
            <v>-0.03</v>
          </cell>
          <cell r="L66">
            <v>0</v>
          </cell>
          <cell r="M66">
            <v>2145.61</v>
          </cell>
          <cell r="N66">
            <v>11108.6</v>
          </cell>
          <cell r="P66">
            <v>0</v>
          </cell>
          <cell r="Q66">
            <v>40</v>
          </cell>
        </row>
        <row r="67">
          <cell r="A67" t="str">
            <v>180116035</v>
          </cell>
          <cell r="B67" t="str">
            <v>Quezada Cebreros Irma Angélica</v>
          </cell>
          <cell r="C67">
            <v>6475.65</v>
          </cell>
          <cell r="D67">
            <v>1934.3</v>
          </cell>
          <cell r="E67">
            <v>22.58</v>
          </cell>
          <cell r="F67">
            <v>0</v>
          </cell>
          <cell r="G67">
            <v>8432.5300000000007</v>
          </cell>
          <cell r="H67">
            <v>0</v>
          </cell>
          <cell r="I67">
            <v>1075.78</v>
          </cell>
          <cell r="J67">
            <v>22.58</v>
          </cell>
          <cell r="K67">
            <v>-0.03</v>
          </cell>
          <cell r="L67">
            <v>0</v>
          </cell>
          <cell r="M67">
            <v>1098.33</v>
          </cell>
          <cell r="N67">
            <v>7334.2</v>
          </cell>
          <cell r="P67">
            <v>0</v>
          </cell>
          <cell r="Q67">
            <v>99</v>
          </cell>
        </row>
        <row r="68">
          <cell r="A68" t="str">
            <v>180116036</v>
          </cell>
          <cell r="B68" t="str">
            <v>Sánchez Castellanos José Alberto</v>
          </cell>
          <cell r="C68">
            <v>10171.35</v>
          </cell>
          <cell r="D68">
            <v>3038.19</v>
          </cell>
          <cell r="E68">
            <v>44.67</v>
          </cell>
          <cell r="F68">
            <v>0</v>
          </cell>
          <cell r="G68">
            <v>13254.21</v>
          </cell>
          <cell r="H68">
            <v>0</v>
          </cell>
          <cell r="I68">
            <v>2100.9699999999998</v>
          </cell>
          <cell r="J68">
            <v>44.67</v>
          </cell>
          <cell r="K68">
            <v>-0.03</v>
          </cell>
          <cell r="L68">
            <v>0</v>
          </cell>
          <cell r="M68">
            <v>2145.61</v>
          </cell>
          <cell r="N68">
            <v>11108.6</v>
          </cell>
          <cell r="P68">
            <v>0</v>
          </cell>
          <cell r="Q68">
            <v>99</v>
          </cell>
        </row>
        <row r="69">
          <cell r="A69" t="str">
            <v>180116040</v>
          </cell>
          <cell r="B69" t="str">
            <v>Vargas Aceves Rafael</v>
          </cell>
          <cell r="C69">
            <v>7823.25</v>
          </cell>
          <cell r="D69">
            <v>2336.8000000000002</v>
          </cell>
          <cell r="E69">
            <v>30.63</v>
          </cell>
          <cell r="F69">
            <v>0</v>
          </cell>
          <cell r="G69">
            <v>10190.68</v>
          </cell>
          <cell r="H69">
            <v>0</v>
          </cell>
          <cell r="I69">
            <v>1449.6</v>
          </cell>
          <cell r="J69">
            <v>30.63</v>
          </cell>
          <cell r="K69">
            <v>0.05</v>
          </cell>
          <cell r="L69">
            <v>0</v>
          </cell>
          <cell r="M69">
            <v>1480.28</v>
          </cell>
          <cell r="N69">
            <v>8710.4</v>
          </cell>
          <cell r="P69">
            <v>0</v>
          </cell>
          <cell r="Q69">
            <v>99</v>
          </cell>
        </row>
        <row r="70">
          <cell r="A70" t="str">
            <v>18112018</v>
          </cell>
          <cell r="B70" t="str">
            <v>Reynoso Gallegos Jesús</v>
          </cell>
          <cell r="C70">
            <v>7823.25</v>
          </cell>
          <cell r="D70">
            <v>2336.8000000000002</v>
          </cell>
          <cell r="E70">
            <v>30.63</v>
          </cell>
          <cell r="F70">
            <v>0</v>
          </cell>
          <cell r="G70">
            <v>10190.68</v>
          </cell>
          <cell r="H70">
            <v>0</v>
          </cell>
          <cell r="I70">
            <v>1449.6</v>
          </cell>
          <cell r="J70">
            <v>30.63</v>
          </cell>
          <cell r="K70">
            <v>0.05</v>
          </cell>
          <cell r="L70">
            <v>0</v>
          </cell>
          <cell r="M70">
            <v>1480.28</v>
          </cell>
          <cell r="N70">
            <v>8710.4</v>
          </cell>
          <cell r="P70">
            <v>0</v>
          </cell>
          <cell r="Q70">
            <v>40</v>
          </cell>
        </row>
        <row r="71">
          <cell r="A71" t="str">
            <v>190816005</v>
          </cell>
          <cell r="B71" t="str">
            <v>Guadalajara Gutiérrez Norma</v>
          </cell>
          <cell r="C71">
            <v>7823.25</v>
          </cell>
          <cell r="D71">
            <v>2336.8000000000002</v>
          </cell>
          <cell r="E71">
            <v>30.63</v>
          </cell>
          <cell r="F71">
            <v>0</v>
          </cell>
          <cell r="G71">
            <v>10190.68</v>
          </cell>
          <cell r="H71">
            <v>0</v>
          </cell>
          <cell r="I71">
            <v>1449.6</v>
          </cell>
          <cell r="J71">
            <v>30.63</v>
          </cell>
          <cell r="K71">
            <v>-0.15</v>
          </cell>
          <cell r="L71">
            <v>0</v>
          </cell>
          <cell r="M71">
            <v>1480.08</v>
          </cell>
          <cell r="N71">
            <v>8710.6</v>
          </cell>
          <cell r="P71">
            <v>0</v>
          </cell>
          <cell r="Q71">
            <v>40</v>
          </cell>
        </row>
        <row r="72">
          <cell r="A72" t="str">
            <v>231020E02</v>
          </cell>
          <cell r="B72" t="str">
            <v>García Maxemín Alicia</v>
          </cell>
          <cell r="C72">
            <v>10171.35</v>
          </cell>
          <cell r="D72">
            <v>3038.19</v>
          </cell>
          <cell r="E72">
            <v>44.67</v>
          </cell>
          <cell r="F72">
            <v>0</v>
          </cell>
          <cell r="G72">
            <v>13254.21</v>
          </cell>
          <cell r="H72">
            <v>0</v>
          </cell>
          <cell r="I72">
            <v>2100.9699999999998</v>
          </cell>
          <cell r="J72">
            <v>44.67</v>
          </cell>
          <cell r="K72">
            <v>-0.03</v>
          </cell>
          <cell r="L72">
            <v>0</v>
          </cell>
          <cell r="M72">
            <v>2145.61</v>
          </cell>
          <cell r="N72">
            <v>11108.6</v>
          </cell>
          <cell r="P72">
            <v>0</v>
          </cell>
          <cell r="Q72">
            <v>99</v>
          </cell>
        </row>
        <row r="73">
          <cell r="A73" t="str">
            <v>231020E07</v>
          </cell>
          <cell r="B73" t="str">
            <v>Chacón Uranga Carmen Rosario</v>
          </cell>
          <cell r="C73">
            <v>7823.25</v>
          </cell>
          <cell r="D73">
            <v>2336.8000000000002</v>
          </cell>
          <cell r="E73">
            <v>30.63</v>
          </cell>
          <cell r="F73">
            <v>0</v>
          </cell>
          <cell r="G73">
            <v>10190.68</v>
          </cell>
          <cell r="H73">
            <v>0</v>
          </cell>
          <cell r="I73">
            <v>1449.6</v>
          </cell>
          <cell r="J73">
            <v>30.63</v>
          </cell>
          <cell r="K73">
            <v>-0.15</v>
          </cell>
          <cell r="L73">
            <v>0</v>
          </cell>
          <cell r="M73">
            <v>1480.08</v>
          </cell>
          <cell r="N73">
            <v>8710.6</v>
          </cell>
          <cell r="P73">
            <v>0</v>
          </cell>
          <cell r="Q73">
            <v>99</v>
          </cell>
        </row>
        <row r="74">
          <cell r="A74" t="str">
            <v>250121002</v>
          </cell>
          <cell r="B74" t="str">
            <v>Soto Rodríguez María Guadalupe</v>
          </cell>
          <cell r="C74">
            <v>7823.25</v>
          </cell>
          <cell r="D74">
            <v>2336.8000000000002</v>
          </cell>
          <cell r="E74">
            <v>30.63</v>
          </cell>
          <cell r="F74">
            <v>0</v>
          </cell>
          <cell r="G74">
            <v>10190.68</v>
          </cell>
          <cell r="H74">
            <v>0</v>
          </cell>
          <cell r="I74">
            <v>1449.6</v>
          </cell>
          <cell r="J74">
            <v>30.63</v>
          </cell>
          <cell r="K74">
            <v>-0.15</v>
          </cell>
          <cell r="L74">
            <v>0</v>
          </cell>
          <cell r="M74">
            <v>1480.08</v>
          </cell>
          <cell r="N74">
            <v>8710.6</v>
          </cell>
          <cell r="P74">
            <v>0</v>
          </cell>
          <cell r="Q74">
            <v>99</v>
          </cell>
        </row>
        <row r="75">
          <cell r="A75" t="str">
            <v>260421001</v>
          </cell>
          <cell r="B75" t="str">
            <v>Baltazar Guzmán Ileana</v>
          </cell>
          <cell r="C75">
            <v>6475.65</v>
          </cell>
          <cell r="D75">
            <v>1934.3</v>
          </cell>
          <cell r="E75">
            <v>22.58</v>
          </cell>
          <cell r="F75">
            <v>0</v>
          </cell>
          <cell r="G75">
            <v>8432.5300000000007</v>
          </cell>
          <cell r="H75">
            <v>0</v>
          </cell>
          <cell r="I75">
            <v>1075.78</v>
          </cell>
          <cell r="J75">
            <v>22.58</v>
          </cell>
          <cell r="K75">
            <v>-0.03</v>
          </cell>
          <cell r="L75">
            <v>0</v>
          </cell>
          <cell r="M75">
            <v>1098.33</v>
          </cell>
          <cell r="N75">
            <v>7334.2</v>
          </cell>
          <cell r="P75">
            <v>0</v>
          </cell>
          <cell r="Q75">
            <v>40</v>
          </cell>
        </row>
        <row r="76">
          <cell r="A76" t="str">
            <v>Total Depto</v>
          </cell>
          <cell r="B76">
            <v>33</v>
          </cell>
          <cell r="C76" t="str">
            <v xml:space="preserve">  -----------------------</v>
          </cell>
          <cell r="D76" t="str">
            <v xml:space="preserve">  -----------------------</v>
          </cell>
          <cell r="E76" t="str">
            <v xml:space="preserve">  -----------------------</v>
          </cell>
          <cell r="F76" t="str">
            <v xml:space="preserve">  -----------------------</v>
          </cell>
          <cell r="G76" t="str">
            <v xml:space="preserve">  -----------------------</v>
          </cell>
          <cell r="H76" t="str">
            <v xml:space="preserve">  -----------------------</v>
          </cell>
          <cell r="I76" t="str">
            <v xml:space="preserve">  -----------------------</v>
          </cell>
          <cell r="J76" t="str">
            <v xml:space="preserve">  -----------------------</v>
          </cell>
          <cell r="K76" t="str">
            <v xml:space="preserve">  -----------------------</v>
          </cell>
          <cell r="L76" t="str">
            <v xml:space="preserve">  -----------------------</v>
          </cell>
          <cell r="M76" t="str">
            <v xml:space="preserve">  -----------------------</v>
          </cell>
          <cell r="N76" t="str">
            <v xml:space="preserve">  -----------------------</v>
          </cell>
          <cell r="P76" t="str">
            <v xml:space="preserve">  -----------------------</v>
          </cell>
          <cell r="Q76"/>
        </row>
        <row r="77">
          <cell r="C77">
            <v>278258.84999999998</v>
          </cell>
          <cell r="D77">
            <v>83116.08</v>
          </cell>
          <cell r="E77">
            <v>1130.97</v>
          </cell>
          <cell r="F77">
            <v>0</v>
          </cell>
          <cell r="G77">
            <v>362505.9</v>
          </cell>
          <cell r="H77">
            <v>0</v>
          </cell>
          <cell r="I77">
            <v>53410.32</v>
          </cell>
          <cell r="J77">
            <v>1130.97</v>
          </cell>
          <cell r="K77">
            <v>-0.39</v>
          </cell>
          <cell r="L77">
            <v>0</v>
          </cell>
          <cell r="M77">
            <v>54540.9</v>
          </cell>
          <cell r="N77">
            <v>307965</v>
          </cell>
          <cell r="P77">
            <v>0</v>
          </cell>
        </row>
        <row r="79">
          <cell r="A79" t="str">
            <v>Departamento 12 Organización  Electoral</v>
          </cell>
        </row>
        <row r="80">
          <cell r="A80" t="str">
            <v>010820012</v>
          </cell>
          <cell r="B80" t="str">
            <v>Ulloa Trujillo Fatíma Esther</v>
          </cell>
          <cell r="C80">
            <v>7823.25</v>
          </cell>
          <cell r="D80">
            <v>2336.8000000000002</v>
          </cell>
          <cell r="E80">
            <v>30.63</v>
          </cell>
          <cell r="F80">
            <v>0</v>
          </cell>
          <cell r="G80">
            <v>10190.68</v>
          </cell>
          <cell r="H80">
            <v>0</v>
          </cell>
          <cell r="I80">
            <v>1449.6</v>
          </cell>
          <cell r="J80">
            <v>30.63</v>
          </cell>
          <cell r="K80">
            <v>0.05</v>
          </cell>
          <cell r="L80">
            <v>0</v>
          </cell>
          <cell r="M80">
            <v>1480.28</v>
          </cell>
          <cell r="N80">
            <v>8710.4</v>
          </cell>
          <cell r="P80">
            <v>0</v>
          </cell>
          <cell r="Q80">
            <v>99</v>
          </cell>
        </row>
        <row r="81">
          <cell r="A81" t="str">
            <v>010820013</v>
          </cell>
          <cell r="B81" t="str">
            <v>Preciado Esparza Ana Ruth</v>
          </cell>
          <cell r="C81">
            <v>7823.25</v>
          </cell>
          <cell r="D81">
            <v>2336.8000000000002</v>
          </cell>
          <cell r="E81">
            <v>30.63</v>
          </cell>
          <cell r="F81">
            <v>0</v>
          </cell>
          <cell r="G81">
            <v>10190.68</v>
          </cell>
          <cell r="H81">
            <v>0</v>
          </cell>
          <cell r="I81">
            <v>1449.6</v>
          </cell>
          <cell r="J81">
            <v>30.63</v>
          </cell>
          <cell r="K81">
            <v>-0.15</v>
          </cell>
          <cell r="L81">
            <v>0</v>
          </cell>
          <cell r="M81">
            <v>1480.08</v>
          </cell>
          <cell r="N81">
            <v>8710.6</v>
          </cell>
          <cell r="P81">
            <v>0</v>
          </cell>
          <cell r="Q81">
            <v>99</v>
          </cell>
        </row>
        <row r="82">
          <cell r="A82" t="str">
            <v>010821001</v>
          </cell>
          <cell r="B82" t="str">
            <v>Cortes Roa Agustin</v>
          </cell>
          <cell r="C82">
            <v>7823.25</v>
          </cell>
          <cell r="D82">
            <v>2336.8000000000002</v>
          </cell>
          <cell r="E82">
            <v>30.63</v>
          </cell>
          <cell r="F82">
            <v>0</v>
          </cell>
          <cell r="G82">
            <v>10190.68</v>
          </cell>
          <cell r="H82">
            <v>0</v>
          </cell>
          <cell r="I82">
            <v>1449.6</v>
          </cell>
          <cell r="J82">
            <v>30.63</v>
          </cell>
          <cell r="K82">
            <v>0.05</v>
          </cell>
          <cell r="L82">
            <v>0</v>
          </cell>
          <cell r="M82">
            <v>1480.28</v>
          </cell>
          <cell r="N82">
            <v>8710.4</v>
          </cell>
          <cell r="P82">
            <v>0</v>
          </cell>
          <cell r="Q82">
            <v>40</v>
          </cell>
        </row>
        <row r="83">
          <cell r="A83" t="str">
            <v>011020013</v>
          </cell>
          <cell r="B83" t="str">
            <v>De La Torre Pérez Enrique</v>
          </cell>
          <cell r="C83">
            <v>7823.25</v>
          </cell>
          <cell r="D83">
            <v>2336.8000000000002</v>
          </cell>
          <cell r="E83">
            <v>30.63</v>
          </cell>
          <cell r="F83">
            <v>0</v>
          </cell>
          <cell r="G83">
            <v>10190.68</v>
          </cell>
          <cell r="H83">
            <v>0</v>
          </cell>
          <cell r="I83">
            <v>1449.6</v>
          </cell>
          <cell r="J83">
            <v>30.63</v>
          </cell>
          <cell r="K83">
            <v>0.05</v>
          </cell>
          <cell r="L83">
            <v>0</v>
          </cell>
          <cell r="M83">
            <v>1480.28</v>
          </cell>
          <cell r="N83">
            <v>8710.4</v>
          </cell>
          <cell r="P83">
            <v>0</v>
          </cell>
          <cell r="Q83">
            <v>99</v>
          </cell>
        </row>
        <row r="84">
          <cell r="A84" t="str">
            <v>011020015</v>
          </cell>
          <cell r="B84" t="str">
            <v>Ibarra López Héctor Alexis</v>
          </cell>
          <cell r="C84">
            <v>7823.25</v>
          </cell>
          <cell r="D84">
            <v>2336.8000000000002</v>
          </cell>
          <cell r="E84">
            <v>30.63</v>
          </cell>
          <cell r="F84">
            <v>0</v>
          </cell>
          <cell r="G84">
            <v>10190.68</v>
          </cell>
          <cell r="H84">
            <v>0</v>
          </cell>
          <cell r="I84">
            <v>1449.6</v>
          </cell>
          <cell r="J84">
            <v>30.63</v>
          </cell>
          <cell r="K84">
            <v>0.05</v>
          </cell>
          <cell r="L84">
            <v>0</v>
          </cell>
          <cell r="M84">
            <v>1480.28</v>
          </cell>
          <cell r="N84">
            <v>8710.4</v>
          </cell>
          <cell r="P84">
            <v>0</v>
          </cell>
          <cell r="Q84">
            <v>99</v>
          </cell>
        </row>
        <row r="85">
          <cell r="A85" t="str">
            <v>011020016</v>
          </cell>
          <cell r="B85" t="str">
            <v>González Anguiano Efrain</v>
          </cell>
          <cell r="C85">
            <v>7823.25</v>
          </cell>
          <cell r="D85">
            <v>2336.8000000000002</v>
          </cell>
          <cell r="E85">
            <v>30.63</v>
          </cell>
          <cell r="F85">
            <v>0</v>
          </cell>
          <cell r="G85">
            <v>10190.68</v>
          </cell>
          <cell r="H85">
            <v>0</v>
          </cell>
          <cell r="I85">
            <v>1449.6</v>
          </cell>
          <cell r="J85">
            <v>30.63</v>
          </cell>
          <cell r="K85">
            <v>0.05</v>
          </cell>
          <cell r="L85">
            <v>0</v>
          </cell>
          <cell r="M85">
            <v>1480.28</v>
          </cell>
          <cell r="N85">
            <v>8710.4</v>
          </cell>
          <cell r="P85">
            <v>0</v>
          </cell>
          <cell r="Q85">
            <v>99</v>
          </cell>
        </row>
        <row r="86">
          <cell r="A86" t="str">
            <v>011220005</v>
          </cell>
          <cell r="B86" t="str">
            <v xml:space="preserve">Mendoza Reynoso  Marisela </v>
          </cell>
          <cell r="C86">
            <v>7823.25</v>
          </cell>
          <cell r="D86">
            <v>2336.8000000000002</v>
          </cell>
          <cell r="E86">
            <v>30.63</v>
          </cell>
          <cell r="F86">
            <v>0</v>
          </cell>
          <cell r="G86">
            <v>10190.68</v>
          </cell>
          <cell r="H86">
            <v>0</v>
          </cell>
          <cell r="I86">
            <v>1449.6</v>
          </cell>
          <cell r="J86">
            <v>30.63</v>
          </cell>
          <cell r="K86">
            <v>-0.15</v>
          </cell>
          <cell r="L86">
            <v>0</v>
          </cell>
          <cell r="M86">
            <v>1480.08</v>
          </cell>
          <cell r="N86">
            <v>8710.6</v>
          </cell>
          <cell r="P86">
            <v>0</v>
          </cell>
          <cell r="Q86">
            <v>40</v>
          </cell>
        </row>
        <row r="87">
          <cell r="A87" t="str">
            <v>011220007</v>
          </cell>
          <cell r="B87" t="str">
            <v>Hernández Rodríguez Rodolfo</v>
          </cell>
          <cell r="C87">
            <v>7823.25</v>
          </cell>
          <cell r="D87">
            <v>2336.8000000000002</v>
          </cell>
          <cell r="E87">
            <v>30.63</v>
          </cell>
          <cell r="F87">
            <v>0</v>
          </cell>
          <cell r="G87">
            <v>10190.68</v>
          </cell>
          <cell r="H87">
            <v>0</v>
          </cell>
          <cell r="I87">
            <v>1449.6</v>
          </cell>
          <cell r="J87">
            <v>30.63</v>
          </cell>
          <cell r="K87">
            <v>-0.15</v>
          </cell>
          <cell r="L87">
            <v>0</v>
          </cell>
          <cell r="M87">
            <v>1480.08</v>
          </cell>
          <cell r="N87">
            <v>8710.6</v>
          </cell>
          <cell r="P87">
            <v>0</v>
          </cell>
          <cell r="Q87">
            <v>40</v>
          </cell>
        </row>
        <row r="88">
          <cell r="A88" t="str">
            <v>011220008</v>
          </cell>
          <cell r="B88" t="str">
            <v>Pardo Hernández Marcos Antonio</v>
          </cell>
          <cell r="C88">
            <v>7823.25</v>
          </cell>
          <cell r="D88">
            <v>2336.8000000000002</v>
          </cell>
          <cell r="E88">
            <v>30.63</v>
          </cell>
          <cell r="F88">
            <v>0</v>
          </cell>
          <cell r="G88">
            <v>10190.68</v>
          </cell>
          <cell r="H88">
            <v>0</v>
          </cell>
          <cell r="I88">
            <v>1449.6</v>
          </cell>
          <cell r="J88">
            <v>30.63</v>
          </cell>
          <cell r="K88">
            <v>-0.15</v>
          </cell>
          <cell r="L88">
            <v>0</v>
          </cell>
          <cell r="M88">
            <v>1480.08</v>
          </cell>
          <cell r="N88">
            <v>8710.6</v>
          </cell>
          <cell r="P88">
            <v>0</v>
          </cell>
          <cell r="Q88">
            <v>40</v>
          </cell>
        </row>
        <row r="89">
          <cell r="A89" t="str">
            <v>150101040</v>
          </cell>
          <cell r="B89" t="str">
            <v>Torres López Luis Francisco</v>
          </cell>
          <cell r="C89">
            <v>7823.25</v>
          </cell>
          <cell r="D89">
            <v>2336.8000000000002</v>
          </cell>
          <cell r="E89">
            <v>30.63</v>
          </cell>
          <cell r="F89">
            <v>0</v>
          </cell>
          <cell r="G89">
            <v>10190.68</v>
          </cell>
          <cell r="H89">
            <v>0</v>
          </cell>
          <cell r="I89">
            <v>1449.6</v>
          </cell>
          <cell r="J89">
            <v>30.63</v>
          </cell>
          <cell r="K89">
            <v>0.05</v>
          </cell>
          <cell r="L89">
            <v>0</v>
          </cell>
          <cell r="M89">
            <v>1480.28</v>
          </cell>
          <cell r="N89">
            <v>8710.4</v>
          </cell>
          <cell r="P89">
            <v>0</v>
          </cell>
          <cell r="Q89">
            <v>40</v>
          </cell>
        </row>
        <row r="90">
          <cell r="A90" t="str">
            <v>150116144</v>
          </cell>
          <cell r="B90" t="str">
            <v>Cabrales Olvera Edmundo</v>
          </cell>
          <cell r="C90">
            <v>7823.25</v>
          </cell>
          <cell r="D90">
            <v>2336.8000000000002</v>
          </cell>
          <cell r="E90">
            <v>30.63</v>
          </cell>
          <cell r="F90">
            <v>0</v>
          </cell>
          <cell r="G90">
            <v>10190.68</v>
          </cell>
          <cell r="H90">
            <v>0</v>
          </cell>
          <cell r="I90">
            <v>1449.6</v>
          </cell>
          <cell r="J90">
            <v>30.63</v>
          </cell>
          <cell r="K90">
            <v>0.05</v>
          </cell>
          <cell r="L90">
            <v>0</v>
          </cell>
          <cell r="M90">
            <v>1480.28</v>
          </cell>
          <cell r="N90">
            <v>8710.4</v>
          </cell>
          <cell r="P90">
            <v>0</v>
          </cell>
          <cell r="Q90">
            <v>40</v>
          </cell>
        </row>
        <row r="91">
          <cell r="A91" t="str">
            <v>180101031</v>
          </cell>
          <cell r="B91" t="str">
            <v>Machaín Sanabria Héctor César</v>
          </cell>
          <cell r="C91">
            <v>7823.25</v>
          </cell>
          <cell r="D91">
            <v>2336.8000000000002</v>
          </cell>
          <cell r="E91">
            <v>30.63</v>
          </cell>
          <cell r="F91">
            <v>0</v>
          </cell>
          <cell r="G91">
            <v>10190.68</v>
          </cell>
          <cell r="H91">
            <v>0</v>
          </cell>
          <cell r="I91">
            <v>1449.6</v>
          </cell>
          <cell r="J91">
            <v>30.63</v>
          </cell>
          <cell r="K91">
            <v>-0.15</v>
          </cell>
          <cell r="L91">
            <v>0</v>
          </cell>
          <cell r="M91">
            <v>1480.08</v>
          </cell>
          <cell r="N91">
            <v>8710.6</v>
          </cell>
          <cell r="P91">
            <v>0</v>
          </cell>
          <cell r="Q91">
            <v>40</v>
          </cell>
        </row>
        <row r="92">
          <cell r="A92" t="str">
            <v>180116052</v>
          </cell>
          <cell r="B92" t="str">
            <v xml:space="preserve">Cervantes Mendez Luis Gerardo </v>
          </cell>
          <cell r="C92">
            <v>7823.25</v>
          </cell>
          <cell r="D92">
            <v>2336.8000000000002</v>
          </cell>
          <cell r="E92">
            <v>30.63</v>
          </cell>
          <cell r="F92">
            <v>0</v>
          </cell>
          <cell r="G92">
            <v>10190.68</v>
          </cell>
          <cell r="H92">
            <v>0</v>
          </cell>
          <cell r="I92">
            <v>1449.6</v>
          </cell>
          <cell r="J92">
            <v>30.63</v>
          </cell>
          <cell r="K92">
            <v>0.05</v>
          </cell>
          <cell r="L92">
            <v>0</v>
          </cell>
          <cell r="M92">
            <v>1480.28</v>
          </cell>
          <cell r="N92">
            <v>8710.4</v>
          </cell>
          <cell r="P92">
            <v>0</v>
          </cell>
          <cell r="Q92">
            <v>99</v>
          </cell>
        </row>
        <row r="93">
          <cell r="A93" t="str">
            <v>18080101</v>
          </cell>
          <cell r="B93" t="str">
            <v>Sánchez Aguilera Juan Francisco</v>
          </cell>
          <cell r="C93">
            <v>10171.35</v>
          </cell>
          <cell r="D93">
            <v>3038.19</v>
          </cell>
          <cell r="E93">
            <v>44.67</v>
          </cell>
          <cell r="F93">
            <v>0</v>
          </cell>
          <cell r="G93">
            <v>13254.21</v>
          </cell>
          <cell r="H93">
            <v>0</v>
          </cell>
          <cell r="I93">
            <v>2100.9699999999998</v>
          </cell>
          <cell r="J93">
            <v>44.67</v>
          </cell>
          <cell r="K93">
            <v>-0.03</v>
          </cell>
          <cell r="L93">
            <v>0</v>
          </cell>
          <cell r="M93">
            <v>2145.61</v>
          </cell>
          <cell r="N93">
            <v>11108.6</v>
          </cell>
          <cell r="P93">
            <v>0</v>
          </cell>
          <cell r="Q93">
            <v>40</v>
          </cell>
        </row>
        <row r="94">
          <cell r="A94" t="str">
            <v>180901003</v>
          </cell>
          <cell r="B94" t="str">
            <v>González Sánchez Magdabet Ezbaí</v>
          </cell>
          <cell r="C94">
            <v>7823.25</v>
          </cell>
          <cell r="D94">
            <v>2336.8000000000002</v>
          </cell>
          <cell r="E94">
            <v>30.63</v>
          </cell>
          <cell r="F94">
            <v>0</v>
          </cell>
          <cell r="G94">
            <v>10190.68</v>
          </cell>
          <cell r="H94">
            <v>0</v>
          </cell>
          <cell r="I94">
            <v>1449.6</v>
          </cell>
          <cell r="J94">
            <v>30.63</v>
          </cell>
          <cell r="K94">
            <v>0.05</v>
          </cell>
          <cell r="L94">
            <v>0</v>
          </cell>
          <cell r="M94">
            <v>1480.28</v>
          </cell>
          <cell r="N94">
            <v>8710.4</v>
          </cell>
          <cell r="P94">
            <v>0</v>
          </cell>
          <cell r="Q94">
            <v>99</v>
          </cell>
        </row>
        <row r="95">
          <cell r="A95" t="str">
            <v>190816010</v>
          </cell>
          <cell r="B95" t="str">
            <v>Zubieta Iñiguez Sandro Antonio</v>
          </cell>
          <cell r="C95">
            <v>7823.25</v>
          </cell>
          <cell r="D95">
            <v>2336.8000000000002</v>
          </cell>
          <cell r="E95">
            <v>30.63</v>
          </cell>
          <cell r="F95">
            <v>0</v>
          </cell>
          <cell r="G95">
            <v>10190.68</v>
          </cell>
          <cell r="H95">
            <v>0</v>
          </cell>
          <cell r="I95">
            <v>1449.6</v>
          </cell>
          <cell r="J95">
            <v>30.63</v>
          </cell>
          <cell r="K95">
            <v>0.05</v>
          </cell>
          <cell r="L95">
            <v>0</v>
          </cell>
          <cell r="M95">
            <v>1480.28</v>
          </cell>
          <cell r="N95">
            <v>8710.4</v>
          </cell>
          <cell r="P95">
            <v>0</v>
          </cell>
          <cell r="Q95">
            <v>40</v>
          </cell>
        </row>
        <row r="96">
          <cell r="A96" t="str">
            <v>Total Depto</v>
          </cell>
          <cell r="B96">
            <v>16</v>
          </cell>
          <cell r="C96" t="str">
            <v xml:space="preserve">  -----------------------</v>
          </cell>
          <cell r="D96" t="str">
            <v xml:space="preserve">  -----------------------</v>
          </cell>
          <cell r="E96" t="str">
            <v xml:space="preserve">  -----------------------</v>
          </cell>
          <cell r="F96" t="str">
            <v xml:space="preserve">  -----------------------</v>
          </cell>
          <cell r="G96" t="str">
            <v xml:space="preserve">  -----------------------</v>
          </cell>
          <cell r="H96" t="str">
            <v xml:space="preserve">  -----------------------</v>
          </cell>
          <cell r="I96" t="str">
            <v xml:space="preserve">  -----------------------</v>
          </cell>
          <cell r="J96" t="str">
            <v xml:space="preserve">  -----------------------</v>
          </cell>
          <cell r="K96" t="str">
            <v xml:space="preserve">  -----------------------</v>
          </cell>
          <cell r="L96" t="str">
            <v xml:space="preserve">  -----------------------</v>
          </cell>
          <cell r="M96" t="str">
            <v xml:space="preserve">  -----------------------</v>
          </cell>
          <cell r="N96" t="str">
            <v xml:space="preserve">  -----------------------</v>
          </cell>
          <cell r="P96" t="str">
            <v xml:space="preserve">  -----------------------</v>
          </cell>
          <cell r="Q96"/>
        </row>
        <row r="97">
          <cell r="C97">
            <v>127520.1</v>
          </cell>
          <cell r="D97">
            <v>38090.19</v>
          </cell>
          <cell r="E97">
            <v>504.12</v>
          </cell>
          <cell r="F97">
            <v>0</v>
          </cell>
          <cell r="G97">
            <v>166114.41</v>
          </cell>
          <cell r="H97">
            <v>0</v>
          </cell>
          <cell r="I97">
            <v>23844.97</v>
          </cell>
          <cell r="J97">
            <v>504.12</v>
          </cell>
          <cell r="K97">
            <v>-0.28000000000000003</v>
          </cell>
          <cell r="L97">
            <v>0</v>
          </cell>
          <cell r="M97">
            <v>24348.81</v>
          </cell>
          <cell r="N97">
            <v>141765.6</v>
          </cell>
          <cell r="P97">
            <v>0</v>
          </cell>
        </row>
        <row r="99">
          <cell r="A99" t="str">
            <v>Departamento 15 Secretaría Técnica de Comisiones</v>
          </cell>
        </row>
        <row r="100">
          <cell r="A100" t="str">
            <v>010820029</v>
          </cell>
          <cell r="B100" t="str">
            <v>Rodríguez Galván Vivecka</v>
          </cell>
          <cell r="C100">
            <v>7823.25</v>
          </cell>
          <cell r="D100">
            <v>2336.8000000000002</v>
          </cell>
          <cell r="E100">
            <v>30.63</v>
          </cell>
          <cell r="F100">
            <v>0</v>
          </cell>
          <cell r="G100">
            <v>10190.68</v>
          </cell>
          <cell r="H100">
            <v>0</v>
          </cell>
          <cell r="I100">
            <v>1449.6</v>
          </cell>
          <cell r="J100">
            <v>30.63</v>
          </cell>
          <cell r="K100">
            <v>0.05</v>
          </cell>
          <cell r="L100">
            <v>0</v>
          </cell>
          <cell r="M100">
            <v>1480.28</v>
          </cell>
          <cell r="N100">
            <v>8710.4</v>
          </cell>
          <cell r="P100">
            <v>0</v>
          </cell>
          <cell r="Q100">
            <v>99</v>
          </cell>
        </row>
        <row r="101">
          <cell r="A101" t="str">
            <v>010820030</v>
          </cell>
          <cell r="B101" t="str">
            <v>Jaureguí Navarro Susana Rocío</v>
          </cell>
          <cell r="C101">
            <v>7823.25</v>
          </cell>
          <cell r="D101">
            <v>2336.8000000000002</v>
          </cell>
          <cell r="E101">
            <v>30.63</v>
          </cell>
          <cell r="F101">
            <v>0</v>
          </cell>
          <cell r="G101">
            <v>10190.68</v>
          </cell>
          <cell r="H101">
            <v>0</v>
          </cell>
          <cell r="I101">
            <v>1449.6</v>
          </cell>
          <cell r="J101">
            <v>30.63</v>
          </cell>
          <cell r="K101">
            <v>0.05</v>
          </cell>
          <cell r="L101">
            <v>0</v>
          </cell>
          <cell r="M101">
            <v>1480.28</v>
          </cell>
          <cell r="N101">
            <v>8710.4</v>
          </cell>
          <cell r="P101">
            <v>0</v>
          </cell>
          <cell r="Q101">
            <v>40</v>
          </cell>
        </row>
        <row r="102">
          <cell r="A102" t="str">
            <v>010820031</v>
          </cell>
          <cell r="B102" t="str">
            <v>Flores Lomelí Mauricio</v>
          </cell>
          <cell r="C102">
            <v>7823.25</v>
          </cell>
          <cell r="D102">
            <v>2336.8000000000002</v>
          </cell>
          <cell r="E102">
            <v>30.63</v>
          </cell>
          <cell r="F102">
            <v>0</v>
          </cell>
          <cell r="G102">
            <v>10190.68</v>
          </cell>
          <cell r="H102">
            <v>0</v>
          </cell>
          <cell r="I102">
            <v>1449.6</v>
          </cell>
          <cell r="J102">
            <v>30.63</v>
          </cell>
          <cell r="K102">
            <v>0.05</v>
          </cell>
          <cell r="L102">
            <v>0</v>
          </cell>
          <cell r="M102">
            <v>1480.28</v>
          </cell>
          <cell r="N102">
            <v>8710.4</v>
          </cell>
          <cell r="P102">
            <v>0</v>
          </cell>
          <cell r="Q102">
            <v>40</v>
          </cell>
        </row>
        <row r="103">
          <cell r="A103" t="str">
            <v>160121001</v>
          </cell>
          <cell r="B103" t="str">
            <v>Chávez  Ramírez Beatriz</v>
          </cell>
          <cell r="C103">
            <v>7823.25</v>
          </cell>
          <cell r="D103">
            <v>2336.8000000000002</v>
          </cell>
          <cell r="E103">
            <v>30.63</v>
          </cell>
          <cell r="F103">
            <v>0</v>
          </cell>
          <cell r="G103">
            <v>10190.68</v>
          </cell>
          <cell r="H103">
            <v>0</v>
          </cell>
          <cell r="I103">
            <v>1449.6</v>
          </cell>
          <cell r="J103">
            <v>30.63</v>
          </cell>
          <cell r="K103">
            <v>0.05</v>
          </cell>
          <cell r="L103">
            <v>0</v>
          </cell>
          <cell r="M103">
            <v>1480.28</v>
          </cell>
          <cell r="N103">
            <v>8710.4</v>
          </cell>
          <cell r="P103">
            <v>0</v>
          </cell>
          <cell r="Q103">
            <v>40</v>
          </cell>
        </row>
        <row r="104">
          <cell r="A104" t="str">
            <v>180101030</v>
          </cell>
          <cell r="B104" t="str">
            <v>Ruíz Benítez Carolina</v>
          </cell>
          <cell r="C104">
            <v>10171.35</v>
          </cell>
          <cell r="D104">
            <v>3038.19</v>
          </cell>
          <cell r="E104">
            <v>44.67</v>
          </cell>
          <cell r="F104">
            <v>0</v>
          </cell>
          <cell r="G104">
            <v>13254.21</v>
          </cell>
          <cell r="H104">
            <v>0</v>
          </cell>
          <cell r="I104">
            <v>2100.9699999999998</v>
          </cell>
          <cell r="J104">
            <v>44.67</v>
          </cell>
          <cell r="K104">
            <v>-0.03</v>
          </cell>
          <cell r="L104">
            <v>0</v>
          </cell>
          <cell r="M104">
            <v>2145.61</v>
          </cell>
          <cell r="N104">
            <v>11108.6</v>
          </cell>
          <cell r="P104">
            <v>0</v>
          </cell>
          <cell r="Q104">
            <v>99</v>
          </cell>
        </row>
        <row r="105">
          <cell r="A105" t="str">
            <v>201101003</v>
          </cell>
          <cell r="B105" t="str">
            <v>Sánchez Sánchez Karla Mayte</v>
          </cell>
          <cell r="C105">
            <v>10171.35</v>
          </cell>
          <cell r="D105">
            <v>3038.19</v>
          </cell>
          <cell r="E105">
            <v>44.67</v>
          </cell>
          <cell r="F105">
            <v>0</v>
          </cell>
          <cell r="G105">
            <v>13254.21</v>
          </cell>
          <cell r="H105">
            <v>0</v>
          </cell>
          <cell r="I105">
            <v>2100.9699999999998</v>
          </cell>
          <cell r="J105">
            <v>44.67</v>
          </cell>
          <cell r="K105">
            <v>-0.03</v>
          </cell>
          <cell r="L105">
            <v>0</v>
          </cell>
          <cell r="M105">
            <v>2145.61</v>
          </cell>
          <cell r="N105">
            <v>11108.6</v>
          </cell>
          <cell r="P105">
            <v>0</v>
          </cell>
          <cell r="Q105">
            <v>40</v>
          </cell>
        </row>
        <row r="106">
          <cell r="A106" t="str">
            <v>Total Depto</v>
          </cell>
          <cell r="B106">
            <v>6</v>
          </cell>
          <cell r="C106" t="str">
            <v xml:space="preserve">  -----------------------</v>
          </cell>
          <cell r="D106" t="str">
            <v xml:space="preserve">  -----------------------</v>
          </cell>
          <cell r="E106" t="str">
            <v xml:space="preserve">  -----------------------</v>
          </cell>
          <cell r="F106" t="str">
            <v xml:space="preserve">  -----------------------</v>
          </cell>
          <cell r="G106" t="str">
            <v xml:space="preserve">  -----------------------</v>
          </cell>
          <cell r="H106" t="str">
            <v xml:space="preserve">  -----------------------</v>
          </cell>
          <cell r="I106" t="str">
            <v xml:space="preserve">  -----------------------</v>
          </cell>
          <cell r="J106" t="str">
            <v xml:space="preserve">  -----------------------</v>
          </cell>
          <cell r="K106" t="str">
            <v xml:space="preserve">  -----------------------</v>
          </cell>
          <cell r="L106" t="str">
            <v xml:space="preserve">  -----------------------</v>
          </cell>
          <cell r="M106" t="str">
            <v xml:space="preserve">  -----------------------</v>
          </cell>
          <cell r="N106" t="str">
            <v xml:space="preserve">  -----------------------</v>
          </cell>
          <cell r="P106" t="str">
            <v xml:space="preserve">  -----------------------</v>
          </cell>
          <cell r="Q106"/>
        </row>
        <row r="107">
          <cell r="C107">
            <v>51635.7</v>
          </cell>
          <cell r="D107">
            <v>15423.58</v>
          </cell>
          <cell r="E107">
            <v>211.86</v>
          </cell>
          <cell r="F107">
            <v>0</v>
          </cell>
          <cell r="G107">
            <v>67271.14</v>
          </cell>
          <cell r="H107">
            <v>0</v>
          </cell>
          <cell r="I107">
            <v>10000.34</v>
          </cell>
          <cell r="J107">
            <v>211.86</v>
          </cell>
          <cell r="K107">
            <v>0.14000000000000001</v>
          </cell>
          <cell r="L107">
            <v>0</v>
          </cell>
          <cell r="M107">
            <v>10212.34</v>
          </cell>
          <cell r="N107">
            <v>57058.8</v>
          </cell>
          <cell r="P107">
            <v>0</v>
          </cell>
        </row>
        <row r="109">
          <cell r="A109" t="str">
            <v>Departamento 16 Unidad Técnica de Fiscalización</v>
          </cell>
        </row>
        <row r="110">
          <cell r="A110" t="str">
            <v>160121020</v>
          </cell>
          <cell r="B110" t="str">
            <v>Lopez Rosas Rafaela Margarita</v>
          </cell>
          <cell r="C110">
            <v>7823.25</v>
          </cell>
          <cell r="D110">
            <v>2336.8000000000002</v>
          </cell>
          <cell r="E110">
            <v>30.63</v>
          </cell>
          <cell r="F110">
            <v>0</v>
          </cell>
          <cell r="G110">
            <v>10190.68</v>
          </cell>
          <cell r="H110">
            <v>0</v>
          </cell>
          <cell r="I110">
            <v>1449.6</v>
          </cell>
          <cell r="J110">
            <v>30.63</v>
          </cell>
          <cell r="K110">
            <v>0.05</v>
          </cell>
          <cell r="L110">
            <v>0</v>
          </cell>
          <cell r="M110">
            <v>1480.28</v>
          </cell>
          <cell r="N110">
            <v>8710.4</v>
          </cell>
          <cell r="P110">
            <v>0</v>
          </cell>
          <cell r="Q110">
            <v>99</v>
          </cell>
        </row>
        <row r="111">
          <cell r="A111" t="str">
            <v>160721003</v>
          </cell>
          <cell r="B111" t="str">
            <v>Torres Vega Luis Alejandro</v>
          </cell>
          <cell r="C111">
            <v>7823.25</v>
          </cell>
          <cell r="D111">
            <v>2336.8000000000002</v>
          </cell>
          <cell r="E111">
            <v>30.63</v>
          </cell>
          <cell r="F111">
            <v>0</v>
          </cell>
          <cell r="G111">
            <v>10190.68</v>
          </cell>
          <cell r="H111">
            <v>0</v>
          </cell>
          <cell r="I111">
            <v>1449.6</v>
          </cell>
          <cell r="J111">
            <v>30.63</v>
          </cell>
          <cell r="K111">
            <v>0.05</v>
          </cell>
          <cell r="L111">
            <v>0</v>
          </cell>
          <cell r="M111">
            <v>1480.28</v>
          </cell>
          <cell r="N111">
            <v>8710.4</v>
          </cell>
          <cell r="P111">
            <v>0</v>
          </cell>
          <cell r="Q111">
            <v>99</v>
          </cell>
        </row>
        <row r="112">
          <cell r="A112" t="str">
            <v>180101029</v>
          </cell>
          <cell r="B112" t="str">
            <v>González Hernández Miriam Del Rocío</v>
          </cell>
          <cell r="C112">
            <v>10171.35</v>
          </cell>
          <cell r="D112">
            <v>3038.19</v>
          </cell>
          <cell r="E112">
            <v>44.67</v>
          </cell>
          <cell r="F112">
            <v>0</v>
          </cell>
          <cell r="G112">
            <v>13254.21</v>
          </cell>
          <cell r="H112">
            <v>0</v>
          </cell>
          <cell r="I112">
            <v>2100.9699999999998</v>
          </cell>
          <cell r="J112">
            <v>44.67</v>
          </cell>
          <cell r="K112">
            <v>-0.03</v>
          </cell>
          <cell r="L112">
            <v>0</v>
          </cell>
          <cell r="M112">
            <v>2145.61</v>
          </cell>
          <cell r="N112">
            <v>11108.6</v>
          </cell>
          <cell r="P112">
            <v>0</v>
          </cell>
          <cell r="Q112">
            <v>99</v>
          </cell>
        </row>
        <row r="113">
          <cell r="A113" t="str">
            <v>190816001</v>
          </cell>
          <cell r="B113" t="str">
            <v>Macias Gallegos Liliana Ibeth</v>
          </cell>
          <cell r="C113">
            <v>10171.35</v>
          </cell>
          <cell r="D113">
            <v>3038.19</v>
          </cell>
          <cell r="E113">
            <v>44.67</v>
          </cell>
          <cell r="F113">
            <v>0</v>
          </cell>
          <cell r="G113">
            <v>13254.21</v>
          </cell>
          <cell r="H113">
            <v>0</v>
          </cell>
          <cell r="I113">
            <v>2100.9699999999998</v>
          </cell>
          <cell r="J113">
            <v>44.67</v>
          </cell>
          <cell r="K113">
            <v>-0.03</v>
          </cell>
          <cell r="L113">
            <v>0</v>
          </cell>
          <cell r="M113">
            <v>2145.61</v>
          </cell>
          <cell r="N113">
            <v>11108.6</v>
          </cell>
          <cell r="P113">
            <v>0</v>
          </cell>
          <cell r="Q113">
            <v>99</v>
          </cell>
        </row>
        <row r="114">
          <cell r="A114" t="str">
            <v>231020009</v>
          </cell>
          <cell r="B114" t="str">
            <v>Juárez Novoa Luis Ricardo</v>
          </cell>
          <cell r="C114">
            <v>10171.35</v>
          </cell>
          <cell r="D114">
            <v>3038.19</v>
          </cell>
          <cell r="E114">
            <v>44.67</v>
          </cell>
          <cell r="F114">
            <v>0</v>
          </cell>
          <cell r="G114">
            <v>13254.21</v>
          </cell>
          <cell r="H114">
            <v>0</v>
          </cell>
          <cell r="I114">
            <v>2100.9699999999998</v>
          </cell>
          <cell r="J114">
            <v>44.67</v>
          </cell>
          <cell r="K114">
            <v>0.17</v>
          </cell>
          <cell r="L114">
            <v>0</v>
          </cell>
          <cell r="M114">
            <v>2145.81</v>
          </cell>
          <cell r="N114">
            <v>11108.4</v>
          </cell>
          <cell r="P114">
            <v>0</v>
          </cell>
          <cell r="Q114">
            <v>40</v>
          </cell>
        </row>
        <row r="115">
          <cell r="A115" t="str">
            <v>Total Depto</v>
          </cell>
          <cell r="B115">
            <v>5</v>
          </cell>
          <cell r="C115" t="str">
            <v xml:space="preserve">  -----------------------</v>
          </cell>
          <cell r="D115" t="str">
            <v xml:space="preserve">  -----------------------</v>
          </cell>
          <cell r="E115" t="str">
            <v xml:space="preserve">  -----------------------</v>
          </cell>
          <cell r="F115" t="str">
            <v xml:space="preserve">  -----------------------</v>
          </cell>
          <cell r="G115" t="str">
            <v xml:space="preserve">  -----------------------</v>
          </cell>
          <cell r="H115" t="str">
            <v xml:space="preserve">  -----------------------</v>
          </cell>
          <cell r="I115" t="str">
            <v xml:space="preserve">  -----------------------</v>
          </cell>
          <cell r="J115" t="str">
            <v xml:space="preserve">  -----------------------</v>
          </cell>
          <cell r="K115" t="str">
            <v xml:space="preserve">  -----------------------</v>
          </cell>
          <cell r="L115" t="str">
            <v xml:space="preserve">  -----------------------</v>
          </cell>
          <cell r="M115" t="str">
            <v xml:space="preserve">  -----------------------</v>
          </cell>
          <cell r="N115" t="str">
            <v xml:space="preserve">  -----------------------</v>
          </cell>
          <cell r="P115" t="str">
            <v xml:space="preserve">  -----------------------</v>
          </cell>
          <cell r="Q115"/>
        </row>
        <row r="116">
          <cell r="C116">
            <v>46160.55</v>
          </cell>
          <cell r="D116">
            <v>13788.17</v>
          </cell>
          <cell r="E116">
            <v>195.27</v>
          </cell>
          <cell r="F116">
            <v>0</v>
          </cell>
          <cell r="G116">
            <v>60143.99</v>
          </cell>
          <cell r="H116">
            <v>0</v>
          </cell>
          <cell r="I116">
            <v>9202.11</v>
          </cell>
          <cell r="J116">
            <v>195.27</v>
          </cell>
          <cell r="K116">
            <v>0.21</v>
          </cell>
          <cell r="L116">
            <v>0</v>
          </cell>
          <cell r="M116">
            <v>9397.59</v>
          </cell>
          <cell r="N116">
            <v>50746.400000000001</v>
          </cell>
          <cell r="P116">
            <v>0</v>
          </cell>
        </row>
        <row r="118">
          <cell r="A118" t="str">
            <v>Departamento 21 Dirección de Informática</v>
          </cell>
        </row>
        <row r="119">
          <cell r="A119" t="str">
            <v>010121003</v>
          </cell>
          <cell r="B119" t="str">
            <v>Baltierra Conchas Paula</v>
          </cell>
          <cell r="C119">
            <v>10171.35</v>
          </cell>
          <cell r="D119">
            <v>3038.19</v>
          </cell>
          <cell r="E119">
            <v>44.67</v>
          </cell>
          <cell r="F119">
            <v>0</v>
          </cell>
          <cell r="G119">
            <v>13254.21</v>
          </cell>
          <cell r="H119">
            <v>0</v>
          </cell>
          <cell r="I119">
            <v>2100.9699999999998</v>
          </cell>
          <cell r="J119">
            <v>44.67</v>
          </cell>
          <cell r="K119">
            <v>-0.03</v>
          </cell>
          <cell r="L119">
            <v>0</v>
          </cell>
          <cell r="M119">
            <v>2145.61</v>
          </cell>
          <cell r="N119">
            <v>11108.6</v>
          </cell>
          <cell r="P119">
            <v>0</v>
          </cell>
          <cell r="Q119">
            <v>40</v>
          </cell>
        </row>
        <row r="120">
          <cell r="A120" t="str">
            <v>010121005</v>
          </cell>
          <cell r="B120" t="str">
            <v>Beltran Zamora Itza Nonatzin</v>
          </cell>
          <cell r="C120">
            <v>10171.35</v>
          </cell>
          <cell r="D120">
            <v>3038.19</v>
          </cell>
          <cell r="E120">
            <v>44.67</v>
          </cell>
          <cell r="F120">
            <v>0</v>
          </cell>
          <cell r="G120">
            <v>13254.21</v>
          </cell>
          <cell r="H120">
            <v>0</v>
          </cell>
          <cell r="I120">
            <v>2100.9699999999998</v>
          </cell>
          <cell r="J120">
            <v>44.67</v>
          </cell>
          <cell r="K120">
            <v>-0.03</v>
          </cell>
          <cell r="L120">
            <v>0</v>
          </cell>
          <cell r="M120">
            <v>2145.61</v>
          </cell>
          <cell r="N120">
            <v>11108.6</v>
          </cell>
          <cell r="P120">
            <v>0</v>
          </cell>
          <cell r="Q120">
            <v>99</v>
          </cell>
        </row>
        <row r="121">
          <cell r="A121" t="str">
            <v>010121009</v>
          </cell>
          <cell r="B121" t="str">
            <v>Cárdenas Gándara Daniel</v>
          </cell>
          <cell r="C121">
            <v>10171.35</v>
          </cell>
          <cell r="D121">
            <v>3038.19</v>
          </cell>
          <cell r="E121">
            <v>44.67</v>
          </cell>
          <cell r="F121">
            <v>0</v>
          </cell>
          <cell r="G121">
            <v>13254.21</v>
          </cell>
          <cell r="H121">
            <v>0</v>
          </cell>
          <cell r="I121">
            <v>2100.9699999999998</v>
          </cell>
          <cell r="J121">
            <v>44.67</v>
          </cell>
          <cell r="K121">
            <v>-0.03</v>
          </cell>
          <cell r="L121">
            <v>0</v>
          </cell>
          <cell r="M121">
            <v>2145.61</v>
          </cell>
          <cell r="N121">
            <v>11108.6</v>
          </cell>
          <cell r="P121">
            <v>0</v>
          </cell>
          <cell r="Q121">
            <v>99</v>
          </cell>
        </row>
        <row r="122">
          <cell r="A122" t="str">
            <v>010121013</v>
          </cell>
          <cell r="B122" t="str">
            <v>Dumaine Tirado Jesús Alberto</v>
          </cell>
          <cell r="C122">
            <v>10171.35</v>
          </cell>
          <cell r="D122">
            <v>3038.19</v>
          </cell>
          <cell r="E122">
            <v>44.67</v>
          </cell>
          <cell r="F122">
            <v>0</v>
          </cell>
          <cell r="G122">
            <v>13254.21</v>
          </cell>
          <cell r="H122">
            <v>0</v>
          </cell>
          <cell r="I122">
            <v>2100.9699999999998</v>
          </cell>
          <cell r="J122">
            <v>44.67</v>
          </cell>
          <cell r="K122">
            <v>-0.03</v>
          </cell>
          <cell r="L122">
            <v>0</v>
          </cell>
          <cell r="M122">
            <v>2145.61</v>
          </cell>
          <cell r="N122">
            <v>11108.6</v>
          </cell>
          <cell r="P122">
            <v>0</v>
          </cell>
          <cell r="Q122">
            <v>40</v>
          </cell>
        </row>
        <row r="123">
          <cell r="A123" t="str">
            <v>010121018</v>
          </cell>
          <cell r="B123" t="str">
            <v>Muñoz Díaz Ericardo</v>
          </cell>
          <cell r="C123">
            <v>10171.35</v>
          </cell>
          <cell r="D123">
            <v>3038.19</v>
          </cell>
          <cell r="E123">
            <v>44.67</v>
          </cell>
          <cell r="F123">
            <v>0</v>
          </cell>
          <cell r="G123">
            <v>13254.21</v>
          </cell>
          <cell r="H123">
            <v>0</v>
          </cell>
          <cell r="I123">
            <v>2100.9699999999998</v>
          </cell>
          <cell r="J123">
            <v>44.67</v>
          </cell>
          <cell r="K123">
            <v>-0.03</v>
          </cell>
          <cell r="L123">
            <v>0</v>
          </cell>
          <cell r="M123">
            <v>2145.61</v>
          </cell>
          <cell r="N123">
            <v>11108.6</v>
          </cell>
          <cell r="P123">
            <v>0</v>
          </cell>
          <cell r="Q123">
            <v>99</v>
          </cell>
        </row>
        <row r="124">
          <cell r="A124" t="str">
            <v>010121019</v>
          </cell>
          <cell r="B124" t="str">
            <v>Velazquez Rodríguez Cindy</v>
          </cell>
          <cell r="C124">
            <v>10171.35</v>
          </cell>
          <cell r="D124">
            <v>3038.19</v>
          </cell>
          <cell r="E124">
            <v>44.67</v>
          </cell>
          <cell r="F124">
            <v>0</v>
          </cell>
          <cell r="G124">
            <v>13254.21</v>
          </cell>
          <cell r="H124">
            <v>0</v>
          </cell>
          <cell r="I124">
            <v>2100.9699999999998</v>
          </cell>
          <cell r="J124">
            <v>44.67</v>
          </cell>
          <cell r="K124">
            <v>-0.03</v>
          </cell>
          <cell r="L124">
            <v>0</v>
          </cell>
          <cell r="M124">
            <v>2145.61</v>
          </cell>
          <cell r="N124">
            <v>11108.6</v>
          </cell>
          <cell r="P124">
            <v>0</v>
          </cell>
          <cell r="Q124">
            <v>40</v>
          </cell>
        </row>
        <row r="125">
          <cell r="A125" t="str">
            <v>01022001E</v>
          </cell>
          <cell r="B125" t="str">
            <v>González Corona Diana Sarahi</v>
          </cell>
          <cell r="C125">
            <v>10171.35</v>
          </cell>
          <cell r="D125">
            <v>3038.19</v>
          </cell>
          <cell r="E125">
            <v>44.67</v>
          </cell>
          <cell r="F125">
            <v>0</v>
          </cell>
          <cell r="G125">
            <v>13254.21</v>
          </cell>
          <cell r="H125">
            <v>0</v>
          </cell>
          <cell r="I125">
            <v>2100.9699999999998</v>
          </cell>
          <cell r="J125">
            <v>44.67</v>
          </cell>
          <cell r="K125">
            <v>-0.03</v>
          </cell>
          <cell r="L125">
            <v>0</v>
          </cell>
          <cell r="M125">
            <v>2145.61</v>
          </cell>
          <cell r="N125">
            <v>11108.6</v>
          </cell>
          <cell r="P125">
            <v>0</v>
          </cell>
          <cell r="Q125">
            <v>99</v>
          </cell>
        </row>
        <row r="126">
          <cell r="A126" t="str">
            <v>01022002E</v>
          </cell>
          <cell r="B126" t="str">
            <v>Vargas López Tómas Alejandro</v>
          </cell>
          <cell r="C126">
            <v>10171.35</v>
          </cell>
          <cell r="D126">
            <v>3038.19</v>
          </cell>
          <cell r="E126">
            <v>44.67</v>
          </cell>
          <cell r="F126">
            <v>0</v>
          </cell>
          <cell r="G126">
            <v>13254.21</v>
          </cell>
          <cell r="H126">
            <v>0</v>
          </cell>
          <cell r="I126">
            <v>2100.9699999999998</v>
          </cell>
          <cell r="J126">
            <v>44.67</v>
          </cell>
          <cell r="K126">
            <v>-0.03</v>
          </cell>
          <cell r="L126">
            <v>0</v>
          </cell>
          <cell r="M126">
            <v>2145.61</v>
          </cell>
          <cell r="N126">
            <v>11108.6</v>
          </cell>
          <cell r="P126">
            <v>0</v>
          </cell>
          <cell r="Q126">
            <v>40</v>
          </cell>
        </row>
        <row r="127">
          <cell r="A127" t="str">
            <v>01022004E</v>
          </cell>
          <cell r="B127" t="str">
            <v>Pérez Fuentes Carlos Alberto</v>
          </cell>
          <cell r="C127">
            <v>10171.35</v>
          </cell>
          <cell r="D127">
            <v>3038.19</v>
          </cell>
          <cell r="E127">
            <v>44.67</v>
          </cell>
          <cell r="F127">
            <v>0</v>
          </cell>
          <cell r="G127">
            <v>13254.21</v>
          </cell>
          <cell r="H127">
            <v>0</v>
          </cell>
          <cell r="I127">
            <v>2100.9699999999998</v>
          </cell>
          <cell r="J127">
            <v>44.67</v>
          </cell>
          <cell r="K127">
            <v>-0.03</v>
          </cell>
          <cell r="L127">
            <v>0</v>
          </cell>
          <cell r="M127">
            <v>2145.61</v>
          </cell>
          <cell r="N127">
            <v>11108.6</v>
          </cell>
          <cell r="P127">
            <v>0</v>
          </cell>
          <cell r="Q127">
            <v>99</v>
          </cell>
        </row>
        <row r="128">
          <cell r="A128" t="str">
            <v>010721007</v>
          </cell>
          <cell r="B128" t="str">
            <v>Lozano Sánchez Oscar Eduardo</v>
          </cell>
          <cell r="C128">
            <v>10171.35</v>
          </cell>
          <cell r="D128">
            <v>3038.19</v>
          </cell>
          <cell r="E128">
            <v>44.67</v>
          </cell>
          <cell r="F128">
            <v>0</v>
          </cell>
          <cell r="G128">
            <v>13254.21</v>
          </cell>
          <cell r="H128">
            <v>0</v>
          </cell>
          <cell r="I128">
            <v>2100.9699999999998</v>
          </cell>
          <cell r="J128">
            <v>44.67</v>
          </cell>
          <cell r="K128">
            <v>-0.03</v>
          </cell>
          <cell r="L128">
            <v>0</v>
          </cell>
          <cell r="M128">
            <v>2145.61</v>
          </cell>
          <cell r="N128">
            <v>11108.6</v>
          </cell>
          <cell r="P128">
            <v>0</v>
          </cell>
          <cell r="Q128">
            <v>99</v>
          </cell>
        </row>
        <row r="129">
          <cell r="A129" t="str">
            <v>010820015</v>
          </cell>
          <cell r="B129" t="str">
            <v>Meneses De La Sotarriba José Juan</v>
          </cell>
          <cell r="C129">
            <v>10171.35</v>
          </cell>
          <cell r="D129">
            <v>3038.19</v>
          </cell>
          <cell r="E129">
            <v>44.67</v>
          </cell>
          <cell r="F129">
            <v>0</v>
          </cell>
          <cell r="G129">
            <v>13254.21</v>
          </cell>
          <cell r="H129">
            <v>0</v>
          </cell>
          <cell r="I129">
            <v>2100.9699999999998</v>
          </cell>
          <cell r="J129">
            <v>44.67</v>
          </cell>
          <cell r="K129">
            <v>-0.03</v>
          </cell>
          <cell r="L129">
            <v>0</v>
          </cell>
          <cell r="M129">
            <v>2145.61</v>
          </cell>
          <cell r="N129">
            <v>11108.6</v>
          </cell>
          <cell r="P129">
            <v>0</v>
          </cell>
          <cell r="Q129">
            <v>99</v>
          </cell>
        </row>
        <row r="130">
          <cell r="A130" t="str">
            <v>011020005</v>
          </cell>
          <cell r="B130" t="str">
            <v>Arroyo González Paula Elizabeth</v>
          </cell>
          <cell r="C130">
            <v>10171.35</v>
          </cell>
          <cell r="D130">
            <v>3038.19</v>
          </cell>
          <cell r="E130">
            <v>44.67</v>
          </cell>
          <cell r="F130">
            <v>0</v>
          </cell>
          <cell r="G130">
            <v>13254.21</v>
          </cell>
          <cell r="H130">
            <v>0</v>
          </cell>
          <cell r="I130">
            <v>2100.9699999999998</v>
          </cell>
          <cell r="J130">
            <v>44.67</v>
          </cell>
          <cell r="K130">
            <v>-0.03</v>
          </cell>
          <cell r="L130">
            <v>0</v>
          </cell>
          <cell r="M130">
            <v>2145.61</v>
          </cell>
          <cell r="N130">
            <v>11108.6</v>
          </cell>
          <cell r="P130">
            <v>0</v>
          </cell>
          <cell r="Q130">
            <v>99</v>
          </cell>
        </row>
        <row r="131">
          <cell r="A131" t="str">
            <v>150116074</v>
          </cell>
          <cell r="B131" t="str">
            <v>Flores López Yareni Yajaira</v>
          </cell>
          <cell r="C131">
            <v>10171.35</v>
          </cell>
          <cell r="D131">
            <v>3038.19</v>
          </cell>
          <cell r="E131">
            <v>44.67</v>
          </cell>
          <cell r="F131">
            <v>0</v>
          </cell>
          <cell r="G131">
            <v>13254.21</v>
          </cell>
          <cell r="H131">
            <v>0</v>
          </cell>
          <cell r="I131">
            <v>2100.9699999999998</v>
          </cell>
          <cell r="J131">
            <v>44.67</v>
          </cell>
          <cell r="K131">
            <v>-0.03</v>
          </cell>
          <cell r="L131">
            <v>0</v>
          </cell>
          <cell r="M131">
            <v>2145.61</v>
          </cell>
          <cell r="N131">
            <v>11108.6</v>
          </cell>
          <cell r="P131">
            <v>0</v>
          </cell>
          <cell r="Q131">
            <v>40</v>
          </cell>
        </row>
        <row r="132">
          <cell r="A132" t="str">
            <v>150116102</v>
          </cell>
          <cell r="B132" t="str">
            <v>Mojarro Orozco Christian</v>
          </cell>
          <cell r="C132">
            <v>10171.35</v>
          </cell>
          <cell r="D132">
            <v>3038.19</v>
          </cell>
          <cell r="E132">
            <v>44.67</v>
          </cell>
          <cell r="F132">
            <v>0</v>
          </cell>
          <cell r="G132">
            <v>13254.21</v>
          </cell>
          <cell r="H132">
            <v>0</v>
          </cell>
          <cell r="I132">
            <v>2100.9699999999998</v>
          </cell>
          <cell r="J132">
            <v>44.67</v>
          </cell>
          <cell r="K132">
            <v>0.17</v>
          </cell>
          <cell r="L132">
            <v>0</v>
          </cell>
          <cell r="M132">
            <v>2145.81</v>
          </cell>
          <cell r="N132">
            <v>11108.4</v>
          </cell>
          <cell r="P132">
            <v>0</v>
          </cell>
          <cell r="Q132">
            <v>40</v>
          </cell>
        </row>
        <row r="133">
          <cell r="A133" t="str">
            <v>150226171</v>
          </cell>
          <cell r="B133" t="str">
            <v>Chávez Pérez Lucia Victoria</v>
          </cell>
          <cell r="C133">
            <v>10171.35</v>
          </cell>
          <cell r="D133">
            <v>3038.19</v>
          </cell>
          <cell r="E133">
            <v>44.67</v>
          </cell>
          <cell r="F133">
            <v>0</v>
          </cell>
          <cell r="G133">
            <v>13254.21</v>
          </cell>
          <cell r="H133">
            <v>0</v>
          </cell>
          <cell r="I133">
            <v>2100.9699999999998</v>
          </cell>
          <cell r="J133">
            <v>44.67</v>
          </cell>
          <cell r="K133">
            <v>-0.03</v>
          </cell>
          <cell r="L133">
            <v>0</v>
          </cell>
          <cell r="M133">
            <v>2145.61</v>
          </cell>
          <cell r="N133">
            <v>11108.6</v>
          </cell>
          <cell r="P133">
            <v>0</v>
          </cell>
          <cell r="Q133">
            <v>99</v>
          </cell>
        </row>
        <row r="134">
          <cell r="A134" t="str">
            <v>160221005</v>
          </cell>
          <cell r="B134" t="str">
            <v>Peregrina Rodríguez Raúl Roberto</v>
          </cell>
          <cell r="C134">
            <v>10171.35</v>
          </cell>
          <cell r="D134">
            <v>3038.19</v>
          </cell>
          <cell r="E134">
            <v>44.67</v>
          </cell>
          <cell r="F134">
            <v>0</v>
          </cell>
          <cell r="G134">
            <v>13254.21</v>
          </cell>
          <cell r="H134">
            <v>0</v>
          </cell>
          <cell r="I134">
            <v>2100.9699999999998</v>
          </cell>
          <cell r="J134">
            <v>44.67</v>
          </cell>
          <cell r="K134">
            <v>0.17</v>
          </cell>
          <cell r="L134">
            <v>0</v>
          </cell>
          <cell r="M134">
            <v>2145.81</v>
          </cell>
          <cell r="N134">
            <v>11108.4</v>
          </cell>
          <cell r="P134">
            <v>0</v>
          </cell>
          <cell r="Q134">
            <v>40</v>
          </cell>
        </row>
        <row r="135">
          <cell r="A135" t="str">
            <v>170321002</v>
          </cell>
          <cell r="B135" t="str">
            <v>García Presas Maria Fernanda Montserrat</v>
          </cell>
          <cell r="C135">
            <v>2695.05</v>
          </cell>
          <cell r="D135">
            <v>805</v>
          </cell>
          <cell r="E135">
            <v>0</v>
          </cell>
          <cell r="F135">
            <v>126.77</v>
          </cell>
          <cell r="G135">
            <v>3626.82</v>
          </cell>
          <cell r="H135">
            <v>243.82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243.82</v>
          </cell>
          <cell r="N135">
            <v>3383</v>
          </cell>
          <cell r="P135">
            <v>117.05</v>
          </cell>
          <cell r="Q135">
            <v>40</v>
          </cell>
        </row>
        <row r="136">
          <cell r="A136" t="str">
            <v>171219007</v>
          </cell>
          <cell r="B136" t="str">
            <v>Ríos Rodríguez René</v>
          </cell>
          <cell r="C136">
            <v>10171.35</v>
          </cell>
          <cell r="D136">
            <v>3038.19</v>
          </cell>
          <cell r="E136">
            <v>44.67</v>
          </cell>
          <cell r="F136">
            <v>0</v>
          </cell>
          <cell r="G136">
            <v>13254.21</v>
          </cell>
          <cell r="H136">
            <v>0</v>
          </cell>
          <cell r="I136">
            <v>2100.9699999999998</v>
          </cell>
          <cell r="J136">
            <v>44.67</v>
          </cell>
          <cell r="K136">
            <v>-0.03</v>
          </cell>
          <cell r="L136">
            <v>0</v>
          </cell>
          <cell r="M136">
            <v>2145.61</v>
          </cell>
          <cell r="N136">
            <v>11108.6</v>
          </cell>
          <cell r="P136">
            <v>0</v>
          </cell>
          <cell r="Q136">
            <v>40</v>
          </cell>
        </row>
        <row r="137">
          <cell r="A137" t="str">
            <v>180116007</v>
          </cell>
          <cell r="B137" t="str">
            <v>Lozano Martín Erika Denisse</v>
          </cell>
          <cell r="C137">
            <v>10171.35</v>
          </cell>
          <cell r="D137">
            <v>3038.19</v>
          </cell>
          <cell r="E137">
            <v>44.67</v>
          </cell>
          <cell r="F137">
            <v>0</v>
          </cell>
          <cell r="G137">
            <v>13254.21</v>
          </cell>
          <cell r="H137">
            <v>0</v>
          </cell>
          <cell r="I137">
            <v>2100.9699999999998</v>
          </cell>
          <cell r="J137">
            <v>44.67</v>
          </cell>
          <cell r="K137">
            <v>-0.03</v>
          </cell>
          <cell r="L137">
            <v>0</v>
          </cell>
          <cell r="M137">
            <v>2145.61</v>
          </cell>
          <cell r="N137">
            <v>11108.6</v>
          </cell>
          <cell r="P137">
            <v>0</v>
          </cell>
          <cell r="Q137">
            <v>99</v>
          </cell>
        </row>
        <row r="138">
          <cell r="A138" t="str">
            <v>180116046</v>
          </cell>
          <cell r="B138" t="str">
            <v>López Flores Imelda Lizeth</v>
          </cell>
          <cell r="C138">
            <v>10171.35</v>
          </cell>
          <cell r="D138">
            <v>3038.19</v>
          </cell>
          <cell r="E138">
            <v>44.67</v>
          </cell>
          <cell r="F138">
            <v>0</v>
          </cell>
          <cell r="G138">
            <v>13254.21</v>
          </cell>
          <cell r="H138">
            <v>0</v>
          </cell>
          <cell r="I138">
            <v>2100.9699999999998</v>
          </cell>
          <cell r="J138">
            <v>44.67</v>
          </cell>
          <cell r="K138">
            <v>-0.03</v>
          </cell>
          <cell r="L138">
            <v>0</v>
          </cell>
          <cell r="M138">
            <v>2145.61</v>
          </cell>
          <cell r="N138">
            <v>11108.6</v>
          </cell>
          <cell r="P138">
            <v>0</v>
          </cell>
          <cell r="Q138">
            <v>99</v>
          </cell>
        </row>
        <row r="139">
          <cell r="A139" t="str">
            <v>190816008</v>
          </cell>
          <cell r="B139" t="str">
            <v>Medina Vázquez Victor Daniel</v>
          </cell>
          <cell r="C139">
            <v>10171.35</v>
          </cell>
          <cell r="D139">
            <v>3038.19</v>
          </cell>
          <cell r="E139">
            <v>44.67</v>
          </cell>
          <cell r="F139">
            <v>0</v>
          </cell>
          <cell r="G139">
            <v>13254.21</v>
          </cell>
          <cell r="H139">
            <v>0</v>
          </cell>
          <cell r="I139">
            <v>2100.9699999999998</v>
          </cell>
          <cell r="J139">
            <v>44.67</v>
          </cell>
          <cell r="K139">
            <v>-0.03</v>
          </cell>
          <cell r="L139">
            <v>0</v>
          </cell>
          <cell r="M139">
            <v>2145.61</v>
          </cell>
          <cell r="N139">
            <v>11108.6</v>
          </cell>
          <cell r="P139">
            <v>0</v>
          </cell>
          <cell r="Q139">
            <v>99</v>
          </cell>
        </row>
        <row r="140">
          <cell r="A140" t="str">
            <v>Total Depto</v>
          </cell>
          <cell r="B140">
            <v>21</v>
          </cell>
          <cell r="C140" t="str">
            <v xml:space="preserve">  -----------------------</v>
          </cell>
          <cell r="D140" t="str">
            <v xml:space="preserve">  -----------------------</v>
          </cell>
          <cell r="E140" t="str">
            <v xml:space="preserve">  -----------------------</v>
          </cell>
          <cell r="F140" t="str">
            <v xml:space="preserve">  -----------------------</v>
          </cell>
          <cell r="G140" t="str">
            <v xml:space="preserve">  -----------------------</v>
          </cell>
          <cell r="H140" t="str">
            <v xml:space="preserve">  -----------------------</v>
          </cell>
          <cell r="I140" t="str">
            <v xml:space="preserve">  -----------------------</v>
          </cell>
          <cell r="J140" t="str">
            <v xml:space="preserve">  -----------------------</v>
          </cell>
          <cell r="K140" t="str">
            <v xml:space="preserve">  -----------------------</v>
          </cell>
          <cell r="L140" t="str">
            <v xml:space="preserve">  -----------------------</v>
          </cell>
          <cell r="M140" t="str">
            <v xml:space="preserve">  -----------------------</v>
          </cell>
          <cell r="N140" t="str">
            <v xml:space="preserve">  -----------------------</v>
          </cell>
          <cell r="P140" t="str">
            <v xml:space="preserve">  -----------------------</v>
          </cell>
          <cell r="Q140"/>
        </row>
        <row r="141">
          <cell r="C141">
            <v>206122.05</v>
          </cell>
          <cell r="D141">
            <v>61568.800000000003</v>
          </cell>
          <cell r="E141">
            <v>893.4</v>
          </cell>
          <cell r="F141">
            <v>126.77</v>
          </cell>
          <cell r="G141">
            <v>268711.02</v>
          </cell>
          <cell r="H141">
            <v>243.82</v>
          </cell>
          <cell r="I141">
            <v>42019.4</v>
          </cell>
          <cell r="J141">
            <v>893.4</v>
          </cell>
          <cell r="K141">
            <v>-0.2</v>
          </cell>
          <cell r="L141">
            <v>0</v>
          </cell>
          <cell r="M141">
            <v>43156.42</v>
          </cell>
          <cell r="N141">
            <v>225554.6</v>
          </cell>
          <cell r="P141">
            <v>117.05</v>
          </cell>
        </row>
        <row r="143">
          <cell r="A143" t="str">
            <v>Departamento 26 Dirección de Participación Ciudadana</v>
          </cell>
        </row>
        <row r="144">
          <cell r="A144" t="str">
            <v>010820018</v>
          </cell>
          <cell r="B144" t="str">
            <v>Luna Chávez Brenda Rosario</v>
          </cell>
          <cell r="C144">
            <v>10171.35</v>
          </cell>
          <cell r="D144">
            <v>3038.19</v>
          </cell>
          <cell r="E144">
            <v>44.67</v>
          </cell>
          <cell r="F144">
            <v>0</v>
          </cell>
          <cell r="G144">
            <v>13254.21</v>
          </cell>
          <cell r="H144">
            <v>0</v>
          </cell>
          <cell r="I144">
            <v>2100.9699999999998</v>
          </cell>
          <cell r="J144">
            <v>44.67</v>
          </cell>
          <cell r="K144">
            <v>-0.03</v>
          </cell>
          <cell r="L144">
            <v>0</v>
          </cell>
          <cell r="M144">
            <v>2145.61</v>
          </cell>
          <cell r="N144">
            <v>11108.6</v>
          </cell>
          <cell r="P144">
            <v>0</v>
          </cell>
          <cell r="Q144">
            <v>40</v>
          </cell>
        </row>
        <row r="145">
          <cell r="A145" t="str">
            <v>Total Depto</v>
          </cell>
          <cell r="B145">
            <v>1</v>
          </cell>
          <cell r="C145" t="str">
            <v xml:space="preserve">  -----------------------</v>
          </cell>
          <cell r="D145" t="str">
            <v xml:space="preserve">  -----------------------</v>
          </cell>
          <cell r="E145" t="str">
            <v xml:space="preserve">  -----------------------</v>
          </cell>
          <cell r="F145" t="str">
            <v xml:space="preserve">  -----------------------</v>
          </cell>
          <cell r="G145" t="str">
            <v xml:space="preserve">  -----------------------</v>
          </cell>
          <cell r="H145" t="str">
            <v xml:space="preserve">  -----------------------</v>
          </cell>
          <cell r="I145" t="str">
            <v xml:space="preserve">  -----------------------</v>
          </cell>
          <cell r="J145" t="str">
            <v xml:space="preserve">  -----------------------</v>
          </cell>
          <cell r="K145" t="str">
            <v xml:space="preserve">  -----------------------</v>
          </cell>
          <cell r="L145" t="str">
            <v xml:space="preserve">  -----------------------</v>
          </cell>
          <cell r="M145" t="str">
            <v xml:space="preserve">  -----------------------</v>
          </cell>
          <cell r="N145" t="str">
            <v xml:space="preserve">  -----------------------</v>
          </cell>
          <cell r="P145" t="str">
            <v xml:space="preserve">  -----------------------</v>
          </cell>
          <cell r="Q145"/>
        </row>
        <row r="146">
          <cell r="C146">
            <v>10171.35</v>
          </cell>
          <cell r="D146">
            <v>3038.19</v>
          </cell>
          <cell r="E146">
            <v>44.67</v>
          </cell>
          <cell r="F146">
            <v>0</v>
          </cell>
          <cell r="G146">
            <v>13254.21</v>
          </cell>
          <cell r="H146">
            <v>0</v>
          </cell>
          <cell r="I146">
            <v>2100.9699999999998</v>
          </cell>
          <cell r="J146">
            <v>44.67</v>
          </cell>
          <cell r="K146">
            <v>-0.03</v>
          </cell>
          <cell r="L146">
            <v>0</v>
          </cell>
          <cell r="M146">
            <v>2145.61</v>
          </cell>
          <cell r="N146">
            <v>11108.6</v>
          </cell>
          <cell r="P146">
            <v>0</v>
          </cell>
        </row>
        <row r="148">
          <cell r="A148" t="str">
            <v>Departamento 27 Dirección de Educación Cívica</v>
          </cell>
        </row>
        <row r="149">
          <cell r="A149" t="str">
            <v>160121022</v>
          </cell>
          <cell r="B149" t="str">
            <v>Reyes Becerra Aldo Rodrigo</v>
          </cell>
          <cell r="C149">
            <v>7823.25</v>
          </cell>
          <cell r="D149">
            <v>2336.8000000000002</v>
          </cell>
          <cell r="E149">
            <v>30.63</v>
          </cell>
          <cell r="F149">
            <v>0</v>
          </cell>
          <cell r="G149">
            <v>10190.68</v>
          </cell>
          <cell r="H149">
            <v>0</v>
          </cell>
          <cell r="I149">
            <v>1449.6</v>
          </cell>
          <cell r="J149">
            <v>30.63</v>
          </cell>
          <cell r="K149">
            <v>0.05</v>
          </cell>
          <cell r="L149">
            <v>0</v>
          </cell>
          <cell r="M149">
            <v>1480.28</v>
          </cell>
          <cell r="N149">
            <v>8710.4</v>
          </cell>
          <cell r="P149">
            <v>0</v>
          </cell>
          <cell r="Q149">
            <v>99</v>
          </cell>
        </row>
        <row r="150">
          <cell r="A150" t="str">
            <v>231020003</v>
          </cell>
          <cell r="B150" t="str">
            <v>Martínez Flores Larisa</v>
          </cell>
          <cell r="C150">
            <v>10171.35</v>
          </cell>
          <cell r="D150">
            <v>3038.19</v>
          </cell>
          <cell r="E150">
            <v>44.67</v>
          </cell>
          <cell r="F150">
            <v>0</v>
          </cell>
          <cell r="G150">
            <v>13254.21</v>
          </cell>
          <cell r="H150">
            <v>0</v>
          </cell>
          <cell r="I150">
            <v>2100.9699999999998</v>
          </cell>
          <cell r="J150">
            <v>44.67</v>
          </cell>
          <cell r="K150">
            <v>-0.03</v>
          </cell>
          <cell r="L150">
            <v>0</v>
          </cell>
          <cell r="M150">
            <v>2145.61</v>
          </cell>
          <cell r="N150">
            <v>11108.6</v>
          </cell>
          <cell r="P150">
            <v>0</v>
          </cell>
          <cell r="Q150">
            <v>99</v>
          </cell>
        </row>
        <row r="151">
          <cell r="A151" t="str">
            <v>Total Depto</v>
          </cell>
          <cell r="B151">
            <v>2</v>
          </cell>
          <cell r="C151" t="str">
            <v xml:space="preserve">  -----------------------</v>
          </cell>
          <cell r="D151" t="str">
            <v xml:space="preserve">  -----------------------</v>
          </cell>
          <cell r="E151" t="str">
            <v xml:space="preserve">  -----------------------</v>
          </cell>
          <cell r="F151" t="str">
            <v xml:space="preserve">  -----------------------</v>
          </cell>
          <cell r="G151" t="str">
            <v xml:space="preserve">  -----------------------</v>
          </cell>
          <cell r="H151" t="str">
            <v xml:space="preserve">  -----------------------</v>
          </cell>
          <cell r="I151" t="str">
            <v xml:space="preserve">  -----------------------</v>
          </cell>
          <cell r="J151" t="str">
            <v xml:space="preserve">  -----------------------</v>
          </cell>
          <cell r="K151" t="str">
            <v xml:space="preserve">  -----------------------</v>
          </cell>
          <cell r="L151" t="str">
            <v xml:space="preserve">  -----------------------</v>
          </cell>
          <cell r="M151" t="str">
            <v xml:space="preserve">  -----------------------</v>
          </cell>
          <cell r="N151" t="str">
            <v xml:space="preserve">  -----------------------</v>
          </cell>
          <cell r="P151" t="str">
            <v xml:space="preserve">  -----------------------</v>
          </cell>
          <cell r="Q151"/>
        </row>
        <row r="152">
          <cell r="C152">
            <v>17994.599999999999</v>
          </cell>
          <cell r="D152">
            <v>5374.99</v>
          </cell>
          <cell r="E152">
            <v>75.3</v>
          </cell>
          <cell r="F152">
            <v>0</v>
          </cell>
          <cell r="G152">
            <v>23444.89</v>
          </cell>
          <cell r="H152">
            <v>0</v>
          </cell>
          <cell r="I152">
            <v>3550.57</v>
          </cell>
          <cell r="J152">
            <v>75.3</v>
          </cell>
          <cell r="K152">
            <v>0.02</v>
          </cell>
          <cell r="L152">
            <v>0</v>
          </cell>
          <cell r="M152">
            <v>3625.89</v>
          </cell>
          <cell r="N152">
            <v>19819</v>
          </cell>
          <cell r="P152">
            <v>0</v>
          </cell>
        </row>
        <row r="154">
          <cell r="A154" t="str">
            <v>Departamento 32 Dir de Transparencia e Información Púb</v>
          </cell>
        </row>
        <row r="155">
          <cell r="A155" t="str">
            <v>010820024</v>
          </cell>
          <cell r="B155" t="str">
            <v>Flores Ponce Claudia</v>
          </cell>
          <cell r="C155">
            <v>10171.35</v>
          </cell>
          <cell r="D155">
            <v>3038.19</v>
          </cell>
          <cell r="E155">
            <v>44.67</v>
          </cell>
          <cell r="F155">
            <v>0</v>
          </cell>
          <cell r="G155">
            <v>13254.21</v>
          </cell>
          <cell r="H155">
            <v>0</v>
          </cell>
          <cell r="I155">
            <v>2100.9699999999998</v>
          </cell>
          <cell r="J155">
            <v>44.67</v>
          </cell>
          <cell r="K155">
            <v>-0.03</v>
          </cell>
          <cell r="L155">
            <v>0</v>
          </cell>
          <cell r="M155">
            <v>2145.61</v>
          </cell>
          <cell r="N155">
            <v>11108.6</v>
          </cell>
          <cell r="P155">
            <v>0</v>
          </cell>
          <cell r="Q155">
            <v>99</v>
          </cell>
        </row>
        <row r="156">
          <cell r="A156" t="str">
            <v>010820025</v>
          </cell>
          <cell r="B156" t="str">
            <v>Orozco Laguna Beatriz Adriana</v>
          </cell>
          <cell r="C156">
            <v>10171.35</v>
          </cell>
          <cell r="D156">
            <v>3038.19</v>
          </cell>
          <cell r="E156">
            <v>44.67</v>
          </cell>
          <cell r="F156">
            <v>0</v>
          </cell>
          <cell r="G156">
            <v>13254.21</v>
          </cell>
          <cell r="H156">
            <v>0</v>
          </cell>
          <cell r="I156">
            <v>2100.9699999999998</v>
          </cell>
          <cell r="J156">
            <v>44.67</v>
          </cell>
          <cell r="K156">
            <v>-0.03</v>
          </cell>
          <cell r="L156">
            <v>0</v>
          </cell>
          <cell r="M156">
            <v>2145.61</v>
          </cell>
          <cell r="N156">
            <v>11108.6</v>
          </cell>
          <cell r="P156">
            <v>0</v>
          </cell>
          <cell r="Q156">
            <v>99</v>
          </cell>
        </row>
        <row r="157">
          <cell r="A157" t="str">
            <v>160121011</v>
          </cell>
          <cell r="B157" t="str">
            <v>Flores Gomez Israel</v>
          </cell>
          <cell r="C157">
            <v>7823.25</v>
          </cell>
          <cell r="D157">
            <v>2336.8000000000002</v>
          </cell>
          <cell r="E157">
            <v>30.63</v>
          </cell>
          <cell r="F157">
            <v>0</v>
          </cell>
          <cell r="G157">
            <v>10190.68</v>
          </cell>
          <cell r="H157">
            <v>0</v>
          </cell>
          <cell r="I157">
            <v>1449.6</v>
          </cell>
          <cell r="J157">
            <v>30.63</v>
          </cell>
          <cell r="K157">
            <v>0.05</v>
          </cell>
          <cell r="L157">
            <v>0</v>
          </cell>
          <cell r="M157">
            <v>1480.28</v>
          </cell>
          <cell r="N157">
            <v>8710.4</v>
          </cell>
          <cell r="P157">
            <v>0</v>
          </cell>
          <cell r="Q157">
            <v>99</v>
          </cell>
        </row>
        <row r="158">
          <cell r="A158" t="str">
            <v>160121012</v>
          </cell>
          <cell r="B158" t="str">
            <v>Aguirre Anadón Oscar Enrique</v>
          </cell>
          <cell r="C158">
            <v>6475.65</v>
          </cell>
          <cell r="D158">
            <v>1934.3</v>
          </cell>
          <cell r="E158">
            <v>22.58</v>
          </cell>
          <cell r="F158">
            <v>0</v>
          </cell>
          <cell r="G158">
            <v>8432.5300000000007</v>
          </cell>
          <cell r="H158">
            <v>0</v>
          </cell>
          <cell r="I158">
            <v>1075.78</v>
          </cell>
          <cell r="J158">
            <v>22.58</v>
          </cell>
          <cell r="K158">
            <v>-0.03</v>
          </cell>
          <cell r="L158">
            <v>0</v>
          </cell>
          <cell r="M158">
            <v>1098.33</v>
          </cell>
          <cell r="N158">
            <v>7334.2</v>
          </cell>
          <cell r="P158">
            <v>0</v>
          </cell>
          <cell r="Q158">
            <v>40</v>
          </cell>
        </row>
        <row r="159">
          <cell r="A159" t="str">
            <v>160121016</v>
          </cell>
          <cell r="B159" t="str">
            <v>López Avalos Cesar Paúl</v>
          </cell>
          <cell r="C159">
            <v>6475.65</v>
          </cell>
          <cell r="D159">
            <v>1934.3</v>
          </cell>
          <cell r="E159">
            <v>22.58</v>
          </cell>
          <cell r="F159">
            <v>0</v>
          </cell>
          <cell r="G159">
            <v>8432.5300000000007</v>
          </cell>
          <cell r="H159">
            <v>0</v>
          </cell>
          <cell r="I159">
            <v>1075.78</v>
          </cell>
          <cell r="J159">
            <v>22.58</v>
          </cell>
          <cell r="K159">
            <v>-0.03</v>
          </cell>
          <cell r="L159">
            <v>0</v>
          </cell>
          <cell r="M159">
            <v>1098.33</v>
          </cell>
          <cell r="N159">
            <v>7334.2</v>
          </cell>
          <cell r="P159">
            <v>0</v>
          </cell>
          <cell r="Q159">
            <v>40</v>
          </cell>
        </row>
        <row r="160">
          <cell r="A160" t="str">
            <v>170321001</v>
          </cell>
          <cell r="B160" t="str">
            <v>Rodríguez Enciso Daniela</v>
          </cell>
          <cell r="C160">
            <v>6475.65</v>
          </cell>
          <cell r="D160">
            <v>1934.3</v>
          </cell>
          <cell r="E160">
            <v>22.58</v>
          </cell>
          <cell r="F160">
            <v>0</v>
          </cell>
          <cell r="G160">
            <v>8432.5300000000007</v>
          </cell>
          <cell r="H160">
            <v>0</v>
          </cell>
          <cell r="I160">
            <v>1075.78</v>
          </cell>
          <cell r="J160">
            <v>22.58</v>
          </cell>
          <cell r="K160">
            <v>0.17</v>
          </cell>
          <cell r="L160">
            <v>0</v>
          </cell>
          <cell r="M160">
            <v>1098.53</v>
          </cell>
          <cell r="N160">
            <v>7334</v>
          </cell>
          <cell r="P160">
            <v>0</v>
          </cell>
          <cell r="Q160">
            <v>40</v>
          </cell>
        </row>
        <row r="161">
          <cell r="A161" t="str">
            <v>190816003</v>
          </cell>
          <cell r="B161" t="str">
            <v>Saldivar Rebollosa Luz Angelina</v>
          </cell>
          <cell r="C161">
            <v>10171.35</v>
          </cell>
          <cell r="D161">
            <v>3038.19</v>
          </cell>
          <cell r="E161">
            <v>44.67</v>
          </cell>
          <cell r="F161">
            <v>0</v>
          </cell>
          <cell r="G161">
            <v>13254.21</v>
          </cell>
          <cell r="H161">
            <v>0</v>
          </cell>
          <cell r="I161">
            <v>2100.9699999999998</v>
          </cell>
          <cell r="J161">
            <v>44.67</v>
          </cell>
          <cell r="K161">
            <v>-0.03</v>
          </cell>
          <cell r="L161">
            <v>0</v>
          </cell>
          <cell r="M161">
            <v>2145.61</v>
          </cell>
          <cell r="N161">
            <v>11108.6</v>
          </cell>
          <cell r="P161">
            <v>0</v>
          </cell>
          <cell r="Q161">
            <v>40</v>
          </cell>
        </row>
        <row r="162">
          <cell r="A162" t="str">
            <v>231020008</v>
          </cell>
          <cell r="B162" t="str">
            <v>Solís Cisneros Karla Selene</v>
          </cell>
          <cell r="C162">
            <v>10171.35</v>
          </cell>
          <cell r="D162">
            <v>3038.19</v>
          </cell>
          <cell r="E162">
            <v>44.67</v>
          </cell>
          <cell r="F162">
            <v>0</v>
          </cell>
          <cell r="G162">
            <v>13254.21</v>
          </cell>
          <cell r="H162">
            <v>0</v>
          </cell>
          <cell r="I162">
            <v>2100.9699999999998</v>
          </cell>
          <cell r="J162">
            <v>44.67</v>
          </cell>
          <cell r="K162">
            <v>-0.03</v>
          </cell>
          <cell r="L162">
            <v>0</v>
          </cell>
          <cell r="M162">
            <v>2145.61</v>
          </cell>
          <cell r="N162">
            <v>11108.6</v>
          </cell>
          <cell r="P162">
            <v>0</v>
          </cell>
          <cell r="Q162">
            <v>40</v>
          </cell>
        </row>
        <row r="163">
          <cell r="A163" t="str">
            <v>Total Depto</v>
          </cell>
          <cell r="B163">
            <v>8</v>
          </cell>
          <cell r="C163" t="str">
            <v xml:space="preserve">  -----------------------</v>
          </cell>
          <cell r="D163" t="str">
            <v xml:space="preserve">  -----------------------</v>
          </cell>
          <cell r="E163" t="str">
            <v xml:space="preserve">  -----------------------</v>
          </cell>
          <cell r="F163" t="str">
            <v xml:space="preserve">  -----------------------</v>
          </cell>
          <cell r="G163" t="str">
            <v xml:space="preserve">  -----------------------</v>
          </cell>
          <cell r="H163" t="str">
            <v xml:space="preserve">  -----------------------</v>
          </cell>
          <cell r="I163" t="str">
            <v xml:space="preserve">  -----------------------</v>
          </cell>
          <cell r="J163" t="str">
            <v xml:space="preserve">  -----------------------</v>
          </cell>
          <cell r="K163" t="str">
            <v xml:space="preserve">  -----------------------</v>
          </cell>
          <cell r="L163" t="str">
            <v xml:space="preserve">  -----------------------</v>
          </cell>
          <cell r="M163" t="str">
            <v xml:space="preserve">  -----------------------</v>
          </cell>
          <cell r="N163" t="str">
            <v xml:space="preserve">  -----------------------</v>
          </cell>
          <cell r="P163" t="str">
            <v xml:space="preserve">  -----------------------</v>
          </cell>
          <cell r="Q163"/>
        </row>
        <row r="164">
          <cell r="C164">
            <v>67935.600000000006</v>
          </cell>
          <cell r="D164">
            <v>20292.46</v>
          </cell>
          <cell r="E164">
            <v>277.05</v>
          </cell>
          <cell r="F164">
            <v>0</v>
          </cell>
          <cell r="G164">
            <v>88505.11</v>
          </cell>
          <cell r="H164">
            <v>0</v>
          </cell>
          <cell r="I164">
            <v>13080.82</v>
          </cell>
          <cell r="J164">
            <v>277.05</v>
          </cell>
          <cell r="K164">
            <v>0.04</v>
          </cell>
          <cell r="L164">
            <v>0</v>
          </cell>
          <cell r="M164">
            <v>13357.91</v>
          </cell>
          <cell r="N164">
            <v>75147.199999999997</v>
          </cell>
          <cell r="P164">
            <v>0</v>
          </cell>
        </row>
        <row r="166">
          <cell r="A166" t="str">
            <v>Departamento 34 Dirección de Edición</v>
          </cell>
        </row>
        <row r="167">
          <cell r="A167" t="str">
            <v>010820036</v>
          </cell>
          <cell r="B167" t="str">
            <v>Pérez Castillo Néstor</v>
          </cell>
          <cell r="C167">
            <v>7823.25</v>
          </cell>
          <cell r="D167">
            <v>2336.8000000000002</v>
          </cell>
          <cell r="E167">
            <v>30.63</v>
          </cell>
          <cell r="F167">
            <v>0</v>
          </cell>
          <cell r="G167">
            <v>10190.68</v>
          </cell>
          <cell r="H167">
            <v>0</v>
          </cell>
          <cell r="I167">
            <v>1449.6</v>
          </cell>
          <cell r="J167">
            <v>30.63</v>
          </cell>
          <cell r="K167">
            <v>0.05</v>
          </cell>
          <cell r="L167">
            <v>0</v>
          </cell>
          <cell r="M167">
            <v>1480.28</v>
          </cell>
          <cell r="N167">
            <v>8710.4</v>
          </cell>
          <cell r="P167">
            <v>0</v>
          </cell>
          <cell r="Q167">
            <v>40</v>
          </cell>
        </row>
        <row r="168">
          <cell r="A168" t="str">
            <v>011020001</v>
          </cell>
          <cell r="B168" t="str">
            <v>Ponce Barajas Felipe De Jesús</v>
          </cell>
          <cell r="C168">
            <v>10171.35</v>
          </cell>
          <cell r="D168">
            <v>3038.19</v>
          </cell>
          <cell r="E168">
            <v>44.67</v>
          </cell>
          <cell r="F168">
            <v>0</v>
          </cell>
          <cell r="G168">
            <v>13254.21</v>
          </cell>
          <cell r="H168">
            <v>0</v>
          </cell>
          <cell r="I168">
            <v>2100.9699999999998</v>
          </cell>
          <cell r="J168">
            <v>44.67</v>
          </cell>
          <cell r="K168">
            <v>-0.03</v>
          </cell>
          <cell r="L168">
            <v>0</v>
          </cell>
          <cell r="M168">
            <v>2145.61</v>
          </cell>
          <cell r="N168">
            <v>11108.6</v>
          </cell>
          <cell r="P168">
            <v>0</v>
          </cell>
          <cell r="Q168">
            <v>40</v>
          </cell>
        </row>
        <row r="169">
          <cell r="A169" t="str">
            <v>011020002</v>
          </cell>
          <cell r="B169" t="str">
            <v>Aguillón Zamora Valeria</v>
          </cell>
          <cell r="C169">
            <v>10171.35</v>
          </cell>
          <cell r="D169">
            <v>3038.19</v>
          </cell>
          <cell r="E169">
            <v>44.67</v>
          </cell>
          <cell r="F169">
            <v>0</v>
          </cell>
          <cell r="G169">
            <v>13254.21</v>
          </cell>
          <cell r="H169">
            <v>0</v>
          </cell>
          <cell r="I169">
            <v>2100.9699999999998</v>
          </cell>
          <cell r="J169">
            <v>44.67</v>
          </cell>
          <cell r="K169">
            <v>-0.03</v>
          </cell>
          <cell r="L169">
            <v>0</v>
          </cell>
          <cell r="M169">
            <v>2145.61</v>
          </cell>
          <cell r="N169">
            <v>11108.6</v>
          </cell>
          <cell r="P169">
            <v>0</v>
          </cell>
          <cell r="Q169">
            <v>99</v>
          </cell>
        </row>
        <row r="170">
          <cell r="A170" t="str">
            <v>160121021</v>
          </cell>
          <cell r="B170" t="str">
            <v>Lopez Rosas Demetrio Martin</v>
          </cell>
          <cell r="C170">
            <v>7823.25</v>
          </cell>
          <cell r="D170">
            <v>2336.8000000000002</v>
          </cell>
          <cell r="E170">
            <v>30.63</v>
          </cell>
          <cell r="F170">
            <v>0</v>
          </cell>
          <cell r="G170">
            <v>10190.68</v>
          </cell>
          <cell r="H170">
            <v>0</v>
          </cell>
          <cell r="I170">
            <v>1449.6</v>
          </cell>
          <cell r="J170">
            <v>30.63</v>
          </cell>
          <cell r="K170">
            <v>0.05</v>
          </cell>
          <cell r="L170">
            <v>0</v>
          </cell>
          <cell r="M170">
            <v>1480.28</v>
          </cell>
          <cell r="N170">
            <v>8710.4</v>
          </cell>
          <cell r="P170">
            <v>0</v>
          </cell>
          <cell r="Q170">
            <v>99</v>
          </cell>
        </row>
        <row r="171">
          <cell r="A171" t="str">
            <v>180101060</v>
          </cell>
          <cell r="B171" t="str">
            <v>Castro Fregoso Graciela Olivia</v>
          </cell>
          <cell r="C171">
            <v>7823.25</v>
          </cell>
          <cell r="D171">
            <v>2336.8000000000002</v>
          </cell>
          <cell r="E171">
            <v>30.63</v>
          </cell>
          <cell r="F171">
            <v>0</v>
          </cell>
          <cell r="G171">
            <v>10190.68</v>
          </cell>
          <cell r="H171">
            <v>0</v>
          </cell>
          <cell r="I171">
            <v>1449.6</v>
          </cell>
          <cell r="J171">
            <v>30.63</v>
          </cell>
          <cell r="K171">
            <v>0.05</v>
          </cell>
          <cell r="L171">
            <v>0</v>
          </cell>
          <cell r="M171">
            <v>1480.28</v>
          </cell>
          <cell r="N171">
            <v>8710.4</v>
          </cell>
          <cell r="P171">
            <v>0</v>
          </cell>
          <cell r="Q171">
            <v>99</v>
          </cell>
        </row>
        <row r="172">
          <cell r="A172" t="str">
            <v>Total Depto</v>
          </cell>
          <cell r="B172">
            <v>5</v>
          </cell>
          <cell r="C172" t="str">
            <v xml:space="preserve">  -----------------------</v>
          </cell>
          <cell r="D172" t="str">
            <v xml:space="preserve">  -----------------------</v>
          </cell>
          <cell r="E172" t="str">
            <v xml:space="preserve">  -----------------------</v>
          </cell>
          <cell r="F172" t="str">
            <v xml:space="preserve">  -----------------------</v>
          </cell>
          <cell r="G172" t="str">
            <v xml:space="preserve">  -----------------------</v>
          </cell>
          <cell r="H172" t="str">
            <v xml:space="preserve">  -----------------------</v>
          </cell>
          <cell r="I172" t="str">
            <v xml:space="preserve">  -----------------------</v>
          </cell>
          <cell r="J172" t="str">
            <v xml:space="preserve">  -----------------------</v>
          </cell>
          <cell r="K172" t="str">
            <v xml:space="preserve">  -----------------------</v>
          </cell>
          <cell r="L172" t="str">
            <v xml:space="preserve">  -----------------------</v>
          </cell>
          <cell r="M172" t="str">
            <v xml:space="preserve">  -----------------------</v>
          </cell>
          <cell r="N172" t="str">
            <v xml:space="preserve">  -----------------------</v>
          </cell>
          <cell r="P172" t="str">
            <v xml:space="preserve">  -----------------------</v>
          </cell>
          <cell r="Q172"/>
        </row>
        <row r="173">
          <cell r="C173">
            <v>43812.45</v>
          </cell>
          <cell r="D173">
            <v>13086.78</v>
          </cell>
          <cell r="E173">
            <v>181.23</v>
          </cell>
          <cell r="F173">
            <v>0</v>
          </cell>
          <cell r="G173">
            <v>57080.46</v>
          </cell>
          <cell r="H173">
            <v>0</v>
          </cell>
          <cell r="I173">
            <v>8550.74</v>
          </cell>
          <cell r="J173">
            <v>181.23</v>
          </cell>
          <cell r="K173">
            <v>0.09</v>
          </cell>
          <cell r="L173">
            <v>0</v>
          </cell>
          <cell r="M173">
            <v>8732.06</v>
          </cell>
          <cell r="N173">
            <v>48348.4</v>
          </cell>
          <cell r="P173">
            <v>0</v>
          </cell>
        </row>
        <row r="175">
          <cell r="A175" t="str">
            <v>Departamento 35 Dir de Administración y Finanzas</v>
          </cell>
        </row>
        <row r="176">
          <cell r="A176" t="str">
            <v>010221002</v>
          </cell>
          <cell r="B176" t="str">
            <v>Sánchez Rodríguez Ivette Selene</v>
          </cell>
          <cell r="C176">
            <v>7823.25</v>
          </cell>
          <cell r="D176">
            <v>2336.8000000000002</v>
          </cell>
          <cell r="E176">
            <v>30.63</v>
          </cell>
          <cell r="F176">
            <v>0</v>
          </cell>
          <cell r="G176">
            <v>10190.68</v>
          </cell>
          <cell r="H176">
            <v>0</v>
          </cell>
          <cell r="I176">
            <v>1449.6</v>
          </cell>
          <cell r="J176">
            <v>30.63</v>
          </cell>
          <cell r="K176">
            <v>0.05</v>
          </cell>
          <cell r="L176">
            <v>0</v>
          </cell>
          <cell r="M176">
            <v>1480.28</v>
          </cell>
          <cell r="N176">
            <v>8710.4</v>
          </cell>
          <cell r="P176">
            <v>0</v>
          </cell>
          <cell r="Q176">
            <v>99</v>
          </cell>
        </row>
        <row r="177">
          <cell r="A177" t="str">
            <v>010721001</v>
          </cell>
          <cell r="B177" t="str">
            <v>Martínez De La Torre Ricardo Missael</v>
          </cell>
          <cell r="C177">
            <v>7823.25</v>
          </cell>
          <cell r="D177">
            <v>2336.8000000000002</v>
          </cell>
          <cell r="E177">
            <v>30.63</v>
          </cell>
          <cell r="F177">
            <v>0</v>
          </cell>
          <cell r="G177">
            <v>10190.68</v>
          </cell>
          <cell r="H177">
            <v>0</v>
          </cell>
          <cell r="I177">
            <v>1449.6</v>
          </cell>
          <cell r="J177">
            <v>30.63</v>
          </cell>
          <cell r="K177">
            <v>0.05</v>
          </cell>
          <cell r="L177">
            <v>0</v>
          </cell>
          <cell r="M177">
            <v>1480.28</v>
          </cell>
          <cell r="N177">
            <v>8710.4</v>
          </cell>
          <cell r="P177">
            <v>0</v>
          </cell>
          <cell r="Q177">
            <v>99</v>
          </cell>
        </row>
        <row r="178">
          <cell r="A178" t="str">
            <v>010821004</v>
          </cell>
          <cell r="B178" t="str">
            <v>Medina Ochoa Marisol</v>
          </cell>
          <cell r="C178">
            <v>7823.25</v>
          </cell>
          <cell r="D178">
            <v>2336.8000000000002</v>
          </cell>
          <cell r="E178">
            <v>30.63</v>
          </cell>
          <cell r="F178">
            <v>0</v>
          </cell>
          <cell r="G178">
            <v>10190.68</v>
          </cell>
          <cell r="H178">
            <v>0</v>
          </cell>
          <cell r="I178">
            <v>1449.6</v>
          </cell>
          <cell r="J178">
            <v>30.63</v>
          </cell>
          <cell r="K178">
            <v>0.05</v>
          </cell>
          <cell r="L178">
            <v>0</v>
          </cell>
          <cell r="M178">
            <v>1480.28</v>
          </cell>
          <cell r="N178">
            <v>8710.4</v>
          </cell>
          <cell r="P178">
            <v>0</v>
          </cell>
          <cell r="Q178">
            <v>40</v>
          </cell>
        </row>
        <row r="179">
          <cell r="A179" t="str">
            <v>011220001</v>
          </cell>
          <cell r="B179" t="str">
            <v>Alamilla Lozano Francisco Miguel</v>
          </cell>
          <cell r="C179">
            <v>7823.25</v>
          </cell>
          <cell r="D179">
            <v>2336.8000000000002</v>
          </cell>
          <cell r="E179">
            <v>30.63</v>
          </cell>
          <cell r="F179">
            <v>0</v>
          </cell>
          <cell r="G179">
            <v>10190.68</v>
          </cell>
          <cell r="H179">
            <v>0</v>
          </cell>
          <cell r="I179">
            <v>1449.6</v>
          </cell>
          <cell r="J179">
            <v>30.63</v>
          </cell>
          <cell r="K179">
            <v>0.05</v>
          </cell>
          <cell r="L179">
            <v>0</v>
          </cell>
          <cell r="M179">
            <v>1480.28</v>
          </cell>
          <cell r="N179">
            <v>8710.4</v>
          </cell>
          <cell r="P179">
            <v>0</v>
          </cell>
          <cell r="Q179">
            <v>99</v>
          </cell>
        </row>
        <row r="180">
          <cell r="A180" t="str">
            <v>070421002</v>
          </cell>
          <cell r="B180" t="str">
            <v>Aviña Morales Alejandra</v>
          </cell>
          <cell r="C180">
            <v>3850.05</v>
          </cell>
          <cell r="D180">
            <v>1150</v>
          </cell>
          <cell r="E180">
            <v>6.88</v>
          </cell>
          <cell r="F180">
            <v>0</v>
          </cell>
          <cell r="G180">
            <v>5006.93</v>
          </cell>
          <cell r="H180">
            <v>0</v>
          </cell>
          <cell r="I180">
            <v>416.88</v>
          </cell>
          <cell r="J180">
            <v>6.88</v>
          </cell>
          <cell r="K180">
            <v>-0.03</v>
          </cell>
          <cell r="L180">
            <v>0</v>
          </cell>
          <cell r="M180">
            <v>423.73</v>
          </cell>
          <cell r="N180">
            <v>4583.2</v>
          </cell>
          <cell r="P180">
            <v>0</v>
          </cell>
          <cell r="Q180">
            <v>99</v>
          </cell>
        </row>
        <row r="181">
          <cell r="A181" t="str">
            <v>150116057</v>
          </cell>
          <cell r="B181" t="str">
            <v>Alvarez Plascencia Octavio Servando</v>
          </cell>
          <cell r="C181">
            <v>10171.35</v>
          </cell>
          <cell r="D181">
            <v>3038.19</v>
          </cell>
          <cell r="E181">
            <v>44.67</v>
          </cell>
          <cell r="F181">
            <v>0</v>
          </cell>
          <cell r="G181">
            <v>13254.21</v>
          </cell>
          <cell r="H181">
            <v>0</v>
          </cell>
          <cell r="I181">
            <v>2100.9699999999998</v>
          </cell>
          <cell r="J181">
            <v>44.67</v>
          </cell>
          <cell r="K181">
            <v>-0.03</v>
          </cell>
          <cell r="L181">
            <v>0</v>
          </cell>
          <cell r="M181">
            <v>2145.61</v>
          </cell>
          <cell r="N181">
            <v>11108.6</v>
          </cell>
          <cell r="P181">
            <v>0</v>
          </cell>
          <cell r="Q181">
            <v>99</v>
          </cell>
        </row>
        <row r="182">
          <cell r="A182" t="str">
            <v>150116058</v>
          </cell>
          <cell r="B182" t="str">
            <v>Curiel Segura Laura Patricia</v>
          </cell>
          <cell r="C182">
            <v>7823.25</v>
          </cell>
          <cell r="D182">
            <v>2336.8000000000002</v>
          </cell>
          <cell r="E182">
            <v>30.63</v>
          </cell>
          <cell r="F182">
            <v>0</v>
          </cell>
          <cell r="G182">
            <v>10190.68</v>
          </cell>
          <cell r="H182">
            <v>0</v>
          </cell>
          <cell r="I182">
            <v>1449.6</v>
          </cell>
          <cell r="J182">
            <v>30.63</v>
          </cell>
          <cell r="K182">
            <v>0.05</v>
          </cell>
          <cell r="L182">
            <v>0</v>
          </cell>
          <cell r="M182">
            <v>1480.28</v>
          </cell>
          <cell r="N182">
            <v>8710.4</v>
          </cell>
          <cell r="P182">
            <v>0</v>
          </cell>
          <cell r="Q182">
            <v>99</v>
          </cell>
        </row>
        <row r="183">
          <cell r="A183" t="str">
            <v>150116116</v>
          </cell>
          <cell r="B183" t="str">
            <v>Presas Magdaleno Ana Lilia</v>
          </cell>
          <cell r="C183">
            <v>10171.35</v>
          </cell>
          <cell r="D183">
            <v>3038.19</v>
          </cell>
          <cell r="E183">
            <v>44.67</v>
          </cell>
          <cell r="F183">
            <v>0</v>
          </cell>
          <cell r="G183">
            <v>13254.21</v>
          </cell>
          <cell r="H183">
            <v>0</v>
          </cell>
          <cell r="I183">
            <v>2100.9699999999998</v>
          </cell>
          <cell r="J183">
            <v>44.67</v>
          </cell>
          <cell r="K183">
            <v>-0.03</v>
          </cell>
          <cell r="L183">
            <v>0</v>
          </cell>
          <cell r="M183">
            <v>2145.61</v>
          </cell>
          <cell r="N183">
            <v>11108.6</v>
          </cell>
          <cell r="P183">
            <v>0</v>
          </cell>
          <cell r="Q183">
            <v>40</v>
          </cell>
        </row>
        <row r="184">
          <cell r="A184" t="str">
            <v>150116122</v>
          </cell>
          <cell r="B184" t="str">
            <v>Cid López Horacio</v>
          </cell>
          <cell r="C184">
            <v>10171.35</v>
          </cell>
          <cell r="D184">
            <v>3038.19</v>
          </cell>
          <cell r="E184">
            <v>44.67</v>
          </cell>
          <cell r="F184">
            <v>0</v>
          </cell>
          <cell r="G184">
            <v>13254.21</v>
          </cell>
          <cell r="H184">
            <v>0</v>
          </cell>
          <cell r="I184">
            <v>2100.9699999999998</v>
          </cell>
          <cell r="J184">
            <v>44.67</v>
          </cell>
          <cell r="K184">
            <v>-0.03</v>
          </cell>
          <cell r="L184">
            <v>0</v>
          </cell>
          <cell r="M184">
            <v>2145.61</v>
          </cell>
          <cell r="N184">
            <v>11108.6</v>
          </cell>
          <cell r="P184">
            <v>0</v>
          </cell>
          <cell r="Q184">
            <v>40</v>
          </cell>
        </row>
        <row r="185">
          <cell r="A185" t="str">
            <v>160121034</v>
          </cell>
          <cell r="B185" t="str">
            <v>Rubio  Ornelas Arturo Emmanuel</v>
          </cell>
          <cell r="C185">
            <v>2695.05</v>
          </cell>
          <cell r="D185">
            <v>805</v>
          </cell>
          <cell r="E185">
            <v>0</v>
          </cell>
          <cell r="F185">
            <v>126.77</v>
          </cell>
          <cell r="G185">
            <v>3626.82</v>
          </cell>
          <cell r="H185">
            <v>243.82</v>
          </cell>
          <cell r="I185">
            <v>0</v>
          </cell>
          <cell r="J185">
            <v>0</v>
          </cell>
          <cell r="K185">
            <v>0.18</v>
          </cell>
          <cell r="L185">
            <v>0</v>
          </cell>
          <cell r="M185">
            <v>244</v>
          </cell>
          <cell r="N185">
            <v>3382.82</v>
          </cell>
          <cell r="P185">
            <v>117.05</v>
          </cell>
          <cell r="Q185">
            <v>99</v>
          </cell>
        </row>
        <row r="186">
          <cell r="A186" t="str">
            <v>160121036</v>
          </cell>
          <cell r="B186" t="str">
            <v>Belmonte Juarez Karla Imelda</v>
          </cell>
          <cell r="C186">
            <v>10171.35</v>
          </cell>
          <cell r="D186">
            <v>3038.19</v>
          </cell>
          <cell r="E186">
            <v>44.67</v>
          </cell>
          <cell r="F186">
            <v>0</v>
          </cell>
          <cell r="G186">
            <v>13254.21</v>
          </cell>
          <cell r="H186">
            <v>0</v>
          </cell>
          <cell r="I186">
            <v>2100.9699999999998</v>
          </cell>
          <cell r="J186">
            <v>44.67</v>
          </cell>
          <cell r="K186">
            <v>-0.03</v>
          </cell>
          <cell r="L186">
            <v>0</v>
          </cell>
          <cell r="M186">
            <v>2145.61</v>
          </cell>
          <cell r="N186">
            <v>11108.6</v>
          </cell>
          <cell r="P186">
            <v>0</v>
          </cell>
          <cell r="Q186">
            <v>99</v>
          </cell>
        </row>
        <row r="187">
          <cell r="A187" t="str">
            <v>160521001</v>
          </cell>
          <cell r="B187" t="str">
            <v>Ortíz Presas Miriam Berenice</v>
          </cell>
          <cell r="C187">
            <v>7823.25</v>
          </cell>
          <cell r="D187">
            <v>2336.8000000000002</v>
          </cell>
          <cell r="E187">
            <v>30.63</v>
          </cell>
          <cell r="F187">
            <v>0</v>
          </cell>
          <cell r="G187">
            <v>10190.68</v>
          </cell>
          <cell r="H187">
            <v>0</v>
          </cell>
          <cell r="I187">
            <v>1449.6</v>
          </cell>
          <cell r="J187">
            <v>30.63</v>
          </cell>
          <cell r="K187">
            <v>0.05</v>
          </cell>
          <cell r="L187">
            <v>0</v>
          </cell>
          <cell r="M187">
            <v>1480.28</v>
          </cell>
          <cell r="N187">
            <v>8710.4</v>
          </cell>
          <cell r="P187">
            <v>0</v>
          </cell>
          <cell r="Q187">
            <v>99</v>
          </cell>
        </row>
        <row r="188">
          <cell r="A188" t="str">
            <v>160621001</v>
          </cell>
          <cell r="B188" t="str">
            <v>Esquivel Rodríguez Yadira</v>
          </cell>
          <cell r="C188">
            <v>7823.25</v>
          </cell>
          <cell r="D188">
            <v>2336.8000000000002</v>
          </cell>
          <cell r="E188">
            <v>30.63</v>
          </cell>
          <cell r="F188">
            <v>0</v>
          </cell>
          <cell r="G188">
            <v>10190.68</v>
          </cell>
          <cell r="H188">
            <v>0</v>
          </cell>
          <cell r="I188">
            <v>1449.6</v>
          </cell>
          <cell r="J188">
            <v>30.63</v>
          </cell>
          <cell r="K188">
            <v>0.05</v>
          </cell>
          <cell r="L188">
            <v>0</v>
          </cell>
          <cell r="M188">
            <v>1480.28</v>
          </cell>
          <cell r="N188">
            <v>8710.4</v>
          </cell>
          <cell r="P188">
            <v>0</v>
          </cell>
          <cell r="Q188">
            <v>40</v>
          </cell>
        </row>
        <row r="189">
          <cell r="A189" t="str">
            <v>160820201</v>
          </cell>
          <cell r="B189" t="str">
            <v>Plascencia  Cárdenas Alejandro</v>
          </cell>
          <cell r="C189">
            <v>10171.35</v>
          </cell>
          <cell r="D189">
            <v>3038.19</v>
          </cell>
          <cell r="E189">
            <v>44.67</v>
          </cell>
          <cell r="F189">
            <v>0</v>
          </cell>
          <cell r="G189">
            <v>13254.21</v>
          </cell>
          <cell r="H189">
            <v>0</v>
          </cell>
          <cell r="I189">
            <v>2100.9699999999998</v>
          </cell>
          <cell r="J189">
            <v>44.67</v>
          </cell>
          <cell r="K189">
            <v>-0.03</v>
          </cell>
          <cell r="L189">
            <v>0</v>
          </cell>
          <cell r="M189">
            <v>2145.61</v>
          </cell>
          <cell r="N189">
            <v>11108.6</v>
          </cell>
          <cell r="P189">
            <v>0</v>
          </cell>
          <cell r="Q189">
            <v>99</v>
          </cell>
        </row>
        <row r="190">
          <cell r="A190" t="str">
            <v>180101005</v>
          </cell>
          <cell r="B190" t="str">
            <v>Oceguera Ríos Natalia Sofía</v>
          </cell>
          <cell r="C190">
            <v>7823.25</v>
          </cell>
          <cell r="D190">
            <v>2336.8000000000002</v>
          </cell>
          <cell r="E190">
            <v>30.63</v>
          </cell>
          <cell r="F190">
            <v>0</v>
          </cell>
          <cell r="G190">
            <v>10190.68</v>
          </cell>
          <cell r="H190">
            <v>0</v>
          </cell>
          <cell r="I190">
            <v>1449.6</v>
          </cell>
          <cell r="J190">
            <v>30.63</v>
          </cell>
          <cell r="K190">
            <v>0.05</v>
          </cell>
          <cell r="L190">
            <v>0</v>
          </cell>
          <cell r="M190">
            <v>1480.28</v>
          </cell>
          <cell r="N190">
            <v>8710.4</v>
          </cell>
          <cell r="P190">
            <v>0</v>
          </cell>
          <cell r="Q190">
            <v>40</v>
          </cell>
        </row>
        <row r="191">
          <cell r="A191" t="str">
            <v>180101012</v>
          </cell>
          <cell r="B191" t="str">
            <v>Arrezola Jiménez Vicente</v>
          </cell>
          <cell r="C191">
            <v>7823.25</v>
          </cell>
          <cell r="D191">
            <v>2336.8000000000002</v>
          </cell>
          <cell r="E191">
            <v>30.63</v>
          </cell>
          <cell r="F191">
            <v>0</v>
          </cell>
          <cell r="G191">
            <v>10190.68</v>
          </cell>
          <cell r="H191">
            <v>0</v>
          </cell>
          <cell r="I191">
            <v>1449.6</v>
          </cell>
          <cell r="J191">
            <v>30.63</v>
          </cell>
          <cell r="K191">
            <v>-0.15</v>
          </cell>
          <cell r="L191">
            <v>0</v>
          </cell>
          <cell r="M191">
            <v>1480.08</v>
          </cell>
          <cell r="N191">
            <v>8710.6</v>
          </cell>
          <cell r="P191">
            <v>0</v>
          </cell>
          <cell r="Q191">
            <v>99</v>
          </cell>
        </row>
        <row r="192">
          <cell r="A192" t="str">
            <v>180101035</v>
          </cell>
          <cell r="B192" t="str">
            <v>Ramírez Gallardo Juan Carlos</v>
          </cell>
          <cell r="C192">
            <v>7823.25</v>
          </cell>
          <cell r="D192">
            <v>2336.8000000000002</v>
          </cell>
          <cell r="E192">
            <v>30.63</v>
          </cell>
          <cell r="F192">
            <v>0</v>
          </cell>
          <cell r="G192">
            <v>10190.68</v>
          </cell>
          <cell r="H192">
            <v>0</v>
          </cell>
          <cell r="I192">
            <v>1449.6</v>
          </cell>
          <cell r="J192">
            <v>30.63</v>
          </cell>
          <cell r="K192">
            <v>0.05</v>
          </cell>
          <cell r="L192">
            <v>0</v>
          </cell>
          <cell r="M192">
            <v>1480.28</v>
          </cell>
          <cell r="N192">
            <v>8710.4</v>
          </cell>
          <cell r="P192">
            <v>0</v>
          </cell>
          <cell r="Q192">
            <v>40</v>
          </cell>
        </row>
        <row r="193">
          <cell r="A193" t="str">
            <v>1803001</v>
          </cell>
          <cell r="B193" t="str">
            <v>Gutiérrez Guzmán Emmanuel</v>
          </cell>
          <cell r="C193">
            <v>10171.35</v>
          </cell>
          <cell r="D193">
            <v>3038.19</v>
          </cell>
          <cell r="E193">
            <v>44.67</v>
          </cell>
          <cell r="F193">
            <v>0</v>
          </cell>
          <cell r="G193">
            <v>13254.21</v>
          </cell>
          <cell r="H193">
            <v>0</v>
          </cell>
          <cell r="I193">
            <v>2100.9699999999998</v>
          </cell>
          <cell r="J193">
            <v>44.67</v>
          </cell>
          <cell r="K193">
            <v>-0.03</v>
          </cell>
          <cell r="L193">
            <v>0</v>
          </cell>
          <cell r="M193">
            <v>2145.61</v>
          </cell>
          <cell r="N193">
            <v>11108.6</v>
          </cell>
          <cell r="P193">
            <v>0</v>
          </cell>
          <cell r="Q193">
            <v>40</v>
          </cell>
        </row>
        <row r="194">
          <cell r="A194" t="str">
            <v>18052018</v>
          </cell>
          <cell r="B194" t="str">
            <v>Rivera Chávez Elba Margarita</v>
          </cell>
          <cell r="C194">
            <v>7823.25</v>
          </cell>
          <cell r="D194">
            <v>2336.8000000000002</v>
          </cell>
          <cell r="E194">
            <v>30.63</v>
          </cell>
          <cell r="F194">
            <v>0</v>
          </cell>
          <cell r="G194">
            <v>10190.68</v>
          </cell>
          <cell r="H194">
            <v>0</v>
          </cell>
          <cell r="I194">
            <v>1449.6</v>
          </cell>
          <cell r="J194">
            <v>30.63</v>
          </cell>
          <cell r="K194">
            <v>0.05</v>
          </cell>
          <cell r="L194">
            <v>0</v>
          </cell>
          <cell r="M194">
            <v>1480.28</v>
          </cell>
          <cell r="N194">
            <v>8710.4</v>
          </cell>
          <cell r="P194">
            <v>0</v>
          </cell>
          <cell r="Q194">
            <v>40</v>
          </cell>
        </row>
        <row r="195">
          <cell r="A195" t="str">
            <v>190816002</v>
          </cell>
          <cell r="B195" t="str">
            <v>Cervantes Pulido Andrea</v>
          </cell>
          <cell r="C195">
            <v>10171.35</v>
          </cell>
          <cell r="D195">
            <v>3038.19</v>
          </cell>
          <cell r="E195">
            <v>44.67</v>
          </cell>
          <cell r="F195">
            <v>0</v>
          </cell>
          <cell r="G195">
            <v>13254.21</v>
          </cell>
          <cell r="H195">
            <v>0</v>
          </cell>
          <cell r="I195">
            <v>2100.9699999999998</v>
          </cell>
          <cell r="J195">
            <v>44.67</v>
          </cell>
          <cell r="K195">
            <v>-0.03</v>
          </cell>
          <cell r="L195">
            <v>0</v>
          </cell>
          <cell r="M195">
            <v>2145.61</v>
          </cell>
          <cell r="N195">
            <v>11108.6</v>
          </cell>
          <cell r="P195">
            <v>0</v>
          </cell>
          <cell r="Q195">
            <v>99</v>
          </cell>
        </row>
        <row r="196">
          <cell r="A196" t="str">
            <v>201101001</v>
          </cell>
          <cell r="B196" t="str">
            <v>González Chávez María Antonia</v>
          </cell>
          <cell r="C196">
            <v>3850.05</v>
          </cell>
          <cell r="D196">
            <v>1150</v>
          </cell>
          <cell r="E196">
            <v>6.88</v>
          </cell>
          <cell r="F196">
            <v>0</v>
          </cell>
          <cell r="G196">
            <v>5006.93</v>
          </cell>
          <cell r="H196">
            <v>0</v>
          </cell>
          <cell r="I196">
            <v>416.88</v>
          </cell>
          <cell r="J196">
            <v>6.88</v>
          </cell>
          <cell r="K196">
            <v>-0.03</v>
          </cell>
          <cell r="L196">
            <v>0</v>
          </cell>
          <cell r="M196">
            <v>423.73</v>
          </cell>
          <cell r="N196">
            <v>4583.2</v>
          </cell>
          <cell r="P196">
            <v>0</v>
          </cell>
          <cell r="Q196">
            <v>99</v>
          </cell>
        </row>
        <row r="197">
          <cell r="A197" t="str">
            <v>201101002</v>
          </cell>
          <cell r="B197" t="str">
            <v>Cruz Jiménez Marili</v>
          </cell>
          <cell r="C197">
            <v>3850.05</v>
          </cell>
          <cell r="D197">
            <v>1150</v>
          </cell>
          <cell r="E197">
            <v>6.88</v>
          </cell>
          <cell r="F197">
            <v>0</v>
          </cell>
          <cell r="G197">
            <v>5006.93</v>
          </cell>
          <cell r="H197">
            <v>0</v>
          </cell>
          <cell r="I197">
            <v>416.88</v>
          </cell>
          <cell r="J197">
            <v>6.88</v>
          </cell>
          <cell r="K197">
            <v>-0.03</v>
          </cell>
          <cell r="L197">
            <v>0</v>
          </cell>
          <cell r="M197">
            <v>423.73</v>
          </cell>
          <cell r="N197">
            <v>4583.2</v>
          </cell>
          <cell r="P197">
            <v>0</v>
          </cell>
          <cell r="Q197">
            <v>99</v>
          </cell>
        </row>
        <row r="198">
          <cell r="A198" t="str">
            <v>201101004</v>
          </cell>
          <cell r="B198" t="str">
            <v>González Ayala Armando</v>
          </cell>
          <cell r="C198">
            <v>7823.25</v>
          </cell>
          <cell r="D198">
            <v>2336.8000000000002</v>
          </cell>
          <cell r="E198">
            <v>30.63</v>
          </cell>
          <cell r="F198">
            <v>0</v>
          </cell>
          <cell r="G198">
            <v>10190.68</v>
          </cell>
          <cell r="H198">
            <v>0</v>
          </cell>
          <cell r="I198">
            <v>1449.6</v>
          </cell>
          <cell r="J198">
            <v>30.63</v>
          </cell>
          <cell r="K198">
            <v>-0.15</v>
          </cell>
          <cell r="L198">
            <v>0</v>
          </cell>
          <cell r="M198">
            <v>1480.08</v>
          </cell>
          <cell r="N198">
            <v>8710.6</v>
          </cell>
          <cell r="P198">
            <v>0</v>
          </cell>
          <cell r="Q198">
            <v>40</v>
          </cell>
        </row>
        <row r="199">
          <cell r="A199" t="str">
            <v>201101005</v>
          </cell>
          <cell r="B199" t="str">
            <v>Corona Morales Sonia Rosario</v>
          </cell>
          <cell r="C199">
            <v>7823.25</v>
          </cell>
          <cell r="D199">
            <v>2336.8000000000002</v>
          </cell>
          <cell r="E199">
            <v>30.63</v>
          </cell>
          <cell r="F199">
            <v>0</v>
          </cell>
          <cell r="G199">
            <v>10190.68</v>
          </cell>
          <cell r="H199">
            <v>0</v>
          </cell>
          <cell r="I199">
            <v>1449.6</v>
          </cell>
          <cell r="J199">
            <v>30.63</v>
          </cell>
          <cell r="K199">
            <v>-0.15</v>
          </cell>
          <cell r="L199">
            <v>0</v>
          </cell>
          <cell r="M199">
            <v>1480.08</v>
          </cell>
          <cell r="N199">
            <v>8710.6</v>
          </cell>
          <cell r="P199">
            <v>0</v>
          </cell>
          <cell r="Q199">
            <v>40</v>
          </cell>
        </row>
        <row r="200">
          <cell r="A200" t="str">
            <v>231020E01</v>
          </cell>
          <cell r="B200" t="str">
            <v>Camacho Rodríguez Carlos Alberto</v>
          </cell>
          <cell r="C200">
            <v>7823.25</v>
          </cell>
          <cell r="D200">
            <v>2336.8000000000002</v>
          </cell>
          <cell r="E200">
            <v>30.63</v>
          </cell>
          <cell r="F200">
            <v>0</v>
          </cell>
          <cell r="G200">
            <v>10190.68</v>
          </cell>
          <cell r="H200">
            <v>0</v>
          </cell>
          <cell r="I200">
            <v>1449.6</v>
          </cell>
          <cell r="J200">
            <v>30.63</v>
          </cell>
          <cell r="K200">
            <v>-0.15</v>
          </cell>
          <cell r="L200">
            <v>0</v>
          </cell>
          <cell r="M200">
            <v>1480.08</v>
          </cell>
          <cell r="N200">
            <v>8710.6</v>
          </cell>
          <cell r="P200">
            <v>0</v>
          </cell>
          <cell r="Q200">
            <v>99</v>
          </cell>
        </row>
        <row r="201">
          <cell r="A201" t="str">
            <v>231020E03</v>
          </cell>
          <cell r="B201" t="str">
            <v>Aguirre Partida Netzahualcoyotl</v>
          </cell>
          <cell r="C201">
            <v>10171.35</v>
          </cell>
          <cell r="D201">
            <v>3038.19</v>
          </cell>
          <cell r="E201">
            <v>44.67</v>
          </cell>
          <cell r="F201">
            <v>0</v>
          </cell>
          <cell r="G201">
            <v>13254.21</v>
          </cell>
          <cell r="H201">
            <v>0</v>
          </cell>
          <cell r="I201">
            <v>2100.9699999999998</v>
          </cell>
          <cell r="J201">
            <v>44.67</v>
          </cell>
          <cell r="K201">
            <v>-0.03</v>
          </cell>
          <cell r="L201">
            <v>0</v>
          </cell>
          <cell r="M201">
            <v>2145.61</v>
          </cell>
          <cell r="N201">
            <v>11108.6</v>
          </cell>
          <cell r="P201">
            <v>0</v>
          </cell>
          <cell r="Q201">
            <v>40</v>
          </cell>
        </row>
        <row r="202">
          <cell r="A202" t="str">
            <v>231020E08</v>
          </cell>
          <cell r="B202" t="str">
            <v>Mojica Prado Mónica Alejandra</v>
          </cell>
          <cell r="C202">
            <v>10171.35</v>
          </cell>
          <cell r="D202">
            <v>3038.19</v>
          </cell>
          <cell r="E202">
            <v>44.67</v>
          </cell>
          <cell r="F202">
            <v>0</v>
          </cell>
          <cell r="G202">
            <v>13254.21</v>
          </cell>
          <cell r="H202">
            <v>0</v>
          </cell>
          <cell r="I202">
            <v>2100.9699999999998</v>
          </cell>
          <cell r="J202">
            <v>44.67</v>
          </cell>
          <cell r="K202">
            <v>-0.03</v>
          </cell>
          <cell r="L202">
            <v>0</v>
          </cell>
          <cell r="M202">
            <v>2145.61</v>
          </cell>
          <cell r="N202">
            <v>11108.6</v>
          </cell>
          <cell r="P202">
            <v>0</v>
          </cell>
          <cell r="Q202">
            <v>99</v>
          </cell>
        </row>
        <row r="203">
          <cell r="A203" t="str">
            <v>240321001</v>
          </cell>
          <cell r="B203" t="str">
            <v>Avila Villavicencio Lucia Karina</v>
          </cell>
          <cell r="C203">
            <v>7823.25</v>
          </cell>
          <cell r="D203">
            <v>2336.8000000000002</v>
          </cell>
          <cell r="E203">
            <v>30.63</v>
          </cell>
          <cell r="F203">
            <v>0</v>
          </cell>
          <cell r="G203">
            <v>10190.68</v>
          </cell>
          <cell r="H203">
            <v>0</v>
          </cell>
          <cell r="I203">
            <v>1449.6</v>
          </cell>
          <cell r="J203">
            <v>30.63</v>
          </cell>
          <cell r="K203">
            <v>0.05</v>
          </cell>
          <cell r="L203">
            <v>0</v>
          </cell>
          <cell r="M203">
            <v>1480.28</v>
          </cell>
          <cell r="N203">
            <v>8710.4</v>
          </cell>
          <cell r="P203">
            <v>0</v>
          </cell>
          <cell r="Q203">
            <v>99</v>
          </cell>
        </row>
        <row r="204">
          <cell r="A204" t="str">
            <v>240521001</v>
          </cell>
          <cell r="B204" t="str">
            <v>Robles Zepeda Arturo</v>
          </cell>
          <cell r="C204">
            <v>3850.05</v>
          </cell>
          <cell r="D204">
            <v>1150</v>
          </cell>
          <cell r="E204">
            <v>6.88</v>
          </cell>
          <cell r="F204">
            <v>0</v>
          </cell>
          <cell r="G204">
            <v>5006.93</v>
          </cell>
          <cell r="H204">
            <v>0</v>
          </cell>
          <cell r="I204">
            <v>416.88</v>
          </cell>
          <cell r="J204">
            <v>6.88</v>
          </cell>
          <cell r="K204">
            <v>-0.03</v>
          </cell>
          <cell r="L204">
            <v>0</v>
          </cell>
          <cell r="M204">
            <v>423.73</v>
          </cell>
          <cell r="N204">
            <v>4583.2</v>
          </cell>
          <cell r="P204">
            <v>0</v>
          </cell>
          <cell r="Q204">
            <v>99</v>
          </cell>
        </row>
        <row r="205">
          <cell r="A205" t="str">
            <v>Total Depto</v>
          </cell>
          <cell r="B205">
            <v>29</v>
          </cell>
          <cell r="C205" t="str">
            <v xml:space="preserve">  -----------------------</v>
          </cell>
          <cell r="D205" t="str">
            <v xml:space="preserve">  -----------------------</v>
          </cell>
          <cell r="E205" t="str">
            <v xml:space="preserve">  -----------------------</v>
          </cell>
          <cell r="F205" t="str">
            <v xml:space="preserve">  -----------------------</v>
          </cell>
          <cell r="G205" t="str">
            <v xml:space="preserve">  -----------------------</v>
          </cell>
          <cell r="H205" t="str">
            <v xml:space="preserve">  -----------------------</v>
          </cell>
          <cell r="I205" t="str">
            <v xml:space="preserve">  -----------------------</v>
          </cell>
          <cell r="J205" t="str">
            <v xml:space="preserve">  -----------------------</v>
          </cell>
          <cell r="K205" t="str">
            <v xml:space="preserve">  -----------------------</v>
          </cell>
          <cell r="L205" t="str">
            <v xml:space="preserve">  -----------------------</v>
          </cell>
          <cell r="M205" t="str">
            <v xml:space="preserve">  -----------------------</v>
          </cell>
          <cell r="N205" t="str">
            <v xml:space="preserve">  -----------------------</v>
          </cell>
          <cell r="P205" t="str">
            <v xml:space="preserve">  -----------------------</v>
          </cell>
          <cell r="Q205"/>
        </row>
        <row r="206">
          <cell r="C206">
            <v>226986.15</v>
          </cell>
          <cell r="D206">
            <v>67800.710000000006</v>
          </cell>
          <cell r="E206">
            <v>889</v>
          </cell>
          <cell r="F206">
            <v>126.77</v>
          </cell>
          <cell r="G206">
            <v>295802.63</v>
          </cell>
          <cell r="H206">
            <v>243.82</v>
          </cell>
          <cell r="I206">
            <v>42320.25</v>
          </cell>
          <cell r="J206">
            <v>889</v>
          </cell>
          <cell r="K206">
            <v>-0.26</v>
          </cell>
          <cell r="L206">
            <v>0</v>
          </cell>
          <cell r="M206">
            <v>43452.81</v>
          </cell>
          <cell r="N206">
            <v>252349.82</v>
          </cell>
          <cell r="P206">
            <v>117.05</v>
          </cell>
        </row>
        <row r="208">
          <cell r="A208" t="str">
            <v>Departamento 36 Dirección de Comunicación Social</v>
          </cell>
        </row>
        <row r="209">
          <cell r="A209" t="str">
            <v>010820032</v>
          </cell>
          <cell r="B209" t="str">
            <v>Soriano Rubio María Magdalena</v>
          </cell>
          <cell r="C209">
            <v>10171.35</v>
          </cell>
          <cell r="D209">
            <v>3038.19</v>
          </cell>
          <cell r="E209">
            <v>44.67</v>
          </cell>
          <cell r="F209">
            <v>0</v>
          </cell>
          <cell r="G209">
            <v>13254.21</v>
          </cell>
          <cell r="H209">
            <v>0</v>
          </cell>
          <cell r="I209">
            <v>2100.9699999999998</v>
          </cell>
          <cell r="J209">
            <v>44.67</v>
          </cell>
          <cell r="K209">
            <v>-0.03</v>
          </cell>
          <cell r="L209">
            <v>0</v>
          </cell>
          <cell r="M209">
            <v>2145.61</v>
          </cell>
          <cell r="N209">
            <v>11108.6</v>
          </cell>
          <cell r="P209">
            <v>0</v>
          </cell>
          <cell r="Q209">
            <v>40</v>
          </cell>
        </row>
        <row r="210">
          <cell r="A210" t="str">
            <v>010820033</v>
          </cell>
          <cell r="B210" t="str">
            <v>Velasco Campos Eduardo Soyuz</v>
          </cell>
          <cell r="C210">
            <v>7823.25</v>
          </cell>
          <cell r="D210">
            <v>2336.8000000000002</v>
          </cell>
          <cell r="E210">
            <v>30.63</v>
          </cell>
          <cell r="F210">
            <v>0</v>
          </cell>
          <cell r="G210">
            <v>10190.68</v>
          </cell>
          <cell r="H210">
            <v>0</v>
          </cell>
          <cell r="I210">
            <v>1449.6</v>
          </cell>
          <cell r="J210">
            <v>30.63</v>
          </cell>
          <cell r="K210">
            <v>0.05</v>
          </cell>
          <cell r="L210">
            <v>0</v>
          </cell>
          <cell r="M210">
            <v>1480.28</v>
          </cell>
          <cell r="N210">
            <v>8710.4</v>
          </cell>
          <cell r="P210">
            <v>0</v>
          </cell>
          <cell r="Q210">
            <v>99</v>
          </cell>
        </row>
        <row r="211">
          <cell r="A211" t="str">
            <v>160820202</v>
          </cell>
          <cell r="B211" t="str">
            <v>Muñoz Ramírez José Alberto</v>
          </cell>
          <cell r="C211">
            <v>10171.35</v>
          </cell>
          <cell r="D211">
            <v>3038.19</v>
          </cell>
          <cell r="E211">
            <v>44.67</v>
          </cell>
          <cell r="F211">
            <v>0</v>
          </cell>
          <cell r="G211">
            <v>13254.21</v>
          </cell>
          <cell r="H211">
            <v>0</v>
          </cell>
          <cell r="I211">
            <v>2100.9699999999998</v>
          </cell>
          <cell r="J211">
            <v>44.67</v>
          </cell>
          <cell r="K211">
            <v>-0.03</v>
          </cell>
          <cell r="L211">
            <v>0</v>
          </cell>
          <cell r="M211">
            <v>2145.61</v>
          </cell>
          <cell r="N211">
            <v>11108.6</v>
          </cell>
          <cell r="P211">
            <v>0</v>
          </cell>
          <cell r="Q211">
            <v>40</v>
          </cell>
        </row>
        <row r="212">
          <cell r="A212" t="str">
            <v>180101006</v>
          </cell>
          <cell r="B212" t="str">
            <v>Mandujano Pérez Armando Valdemar</v>
          </cell>
          <cell r="C212">
            <v>7823.25</v>
          </cell>
          <cell r="D212">
            <v>2336.8000000000002</v>
          </cell>
          <cell r="E212">
            <v>30.63</v>
          </cell>
          <cell r="F212">
            <v>0</v>
          </cell>
          <cell r="G212">
            <v>10190.68</v>
          </cell>
          <cell r="H212">
            <v>0</v>
          </cell>
          <cell r="I212">
            <v>1449.6</v>
          </cell>
          <cell r="J212">
            <v>30.63</v>
          </cell>
          <cell r="K212">
            <v>0.05</v>
          </cell>
          <cell r="L212">
            <v>0</v>
          </cell>
          <cell r="M212">
            <v>1480.28</v>
          </cell>
          <cell r="N212">
            <v>8710.4</v>
          </cell>
          <cell r="P212">
            <v>0</v>
          </cell>
          <cell r="Q212">
            <v>99</v>
          </cell>
        </row>
        <row r="213">
          <cell r="A213" t="str">
            <v>Total Depto</v>
          </cell>
          <cell r="B213">
            <v>4</v>
          </cell>
          <cell r="C213" t="str">
            <v xml:space="preserve">  -----------------------</v>
          </cell>
          <cell r="D213" t="str">
            <v xml:space="preserve">  -----------------------</v>
          </cell>
          <cell r="E213" t="str">
            <v xml:space="preserve">  -----------------------</v>
          </cell>
          <cell r="F213" t="str">
            <v xml:space="preserve">  -----------------------</v>
          </cell>
          <cell r="G213" t="str">
            <v xml:space="preserve">  -----------------------</v>
          </cell>
          <cell r="H213" t="str">
            <v xml:space="preserve">  -----------------------</v>
          </cell>
          <cell r="I213" t="str">
            <v xml:space="preserve">  -----------------------</v>
          </cell>
          <cell r="J213" t="str">
            <v xml:space="preserve">  -----------------------</v>
          </cell>
          <cell r="K213" t="str">
            <v xml:space="preserve">  -----------------------</v>
          </cell>
          <cell r="L213" t="str">
            <v xml:space="preserve">  -----------------------</v>
          </cell>
          <cell r="M213" t="str">
            <v xml:space="preserve">  -----------------------</v>
          </cell>
          <cell r="N213" t="str">
            <v xml:space="preserve">  -----------------------</v>
          </cell>
          <cell r="P213" t="str">
            <v xml:space="preserve">  -----------------------</v>
          </cell>
          <cell r="Q213"/>
        </row>
        <row r="214">
          <cell r="C214">
            <v>35989.199999999997</v>
          </cell>
          <cell r="D214">
            <v>10749.98</v>
          </cell>
          <cell r="E214">
            <v>150.6</v>
          </cell>
          <cell r="F214">
            <v>0</v>
          </cell>
          <cell r="G214">
            <v>46889.78</v>
          </cell>
          <cell r="H214">
            <v>0</v>
          </cell>
          <cell r="I214">
            <v>7101.14</v>
          </cell>
          <cell r="J214">
            <v>150.6</v>
          </cell>
          <cell r="K214">
            <v>0.04</v>
          </cell>
          <cell r="L214">
            <v>0</v>
          </cell>
          <cell r="M214">
            <v>7251.78</v>
          </cell>
          <cell r="N214">
            <v>39638</v>
          </cell>
          <cell r="P214">
            <v>0</v>
          </cell>
        </row>
        <row r="216">
          <cell r="A216" t="str">
            <v>Departamento 37 Dir de Genero  y no Discriminación</v>
          </cell>
        </row>
        <row r="217">
          <cell r="A217" t="str">
            <v>010820010</v>
          </cell>
          <cell r="B217" t="str">
            <v>Cervantes Castañeda Andrea Carolina</v>
          </cell>
          <cell r="C217">
            <v>10171.35</v>
          </cell>
          <cell r="D217">
            <v>3038.19</v>
          </cell>
          <cell r="E217">
            <v>44.67</v>
          </cell>
          <cell r="F217">
            <v>0</v>
          </cell>
          <cell r="G217">
            <v>13254.21</v>
          </cell>
          <cell r="H217">
            <v>0</v>
          </cell>
          <cell r="I217">
            <v>2100.9699999999998</v>
          </cell>
          <cell r="J217">
            <v>44.67</v>
          </cell>
          <cell r="K217">
            <v>-0.03</v>
          </cell>
          <cell r="L217">
            <v>0</v>
          </cell>
          <cell r="M217">
            <v>2145.61</v>
          </cell>
          <cell r="N217">
            <v>11108.6</v>
          </cell>
          <cell r="P217">
            <v>0</v>
          </cell>
          <cell r="Q217">
            <v>40</v>
          </cell>
        </row>
        <row r="218">
          <cell r="A218" t="str">
            <v>010820207</v>
          </cell>
          <cell r="B218" t="str">
            <v>Espejo Gil Samaniego Marina Fernanda</v>
          </cell>
          <cell r="C218">
            <v>7823.25</v>
          </cell>
          <cell r="D218">
            <v>2336.8000000000002</v>
          </cell>
          <cell r="E218">
            <v>30.63</v>
          </cell>
          <cell r="F218">
            <v>0</v>
          </cell>
          <cell r="G218">
            <v>10190.68</v>
          </cell>
          <cell r="H218">
            <v>0</v>
          </cell>
          <cell r="I218">
            <v>1449.6</v>
          </cell>
          <cell r="J218">
            <v>30.63</v>
          </cell>
          <cell r="K218">
            <v>0.05</v>
          </cell>
          <cell r="L218">
            <v>0</v>
          </cell>
          <cell r="M218">
            <v>1480.28</v>
          </cell>
          <cell r="N218">
            <v>8710.4</v>
          </cell>
          <cell r="P218">
            <v>0</v>
          </cell>
          <cell r="Q218">
            <v>40</v>
          </cell>
        </row>
        <row r="219">
          <cell r="A219" t="str">
            <v>010820209</v>
          </cell>
          <cell r="B219" t="str">
            <v>Cardiel Ramos Margarita Del Refugio</v>
          </cell>
          <cell r="C219">
            <v>10171.35</v>
          </cell>
          <cell r="D219">
            <v>3038.19</v>
          </cell>
          <cell r="E219">
            <v>44.67</v>
          </cell>
          <cell r="F219">
            <v>0</v>
          </cell>
          <cell r="G219">
            <v>13254.21</v>
          </cell>
          <cell r="H219">
            <v>0</v>
          </cell>
          <cell r="I219">
            <v>2100.9699999999998</v>
          </cell>
          <cell r="J219">
            <v>44.67</v>
          </cell>
          <cell r="K219">
            <v>-0.03</v>
          </cell>
          <cell r="L219">
            <v>0</v>
          </cell>
          <cell r="M219">
            <v>2145.61</v>
          </cell>
          <cell r="N219">
            <v>11108.6</v>
          </cell>
          <cell r="P219">
            <v>0</v>
          </cell>
          <cell r="Q219">
            <v>40</v>
          </cell>
        </row>
        <row r="220">
          <cell r="A220" t="str">
            <v>180101043</v>
          </cell>
          <cell r="B220" t="str">
            <v>Papias Santana Zaida</v>
          </cell>
          <cell r="C220">
            <v>10171.35</v>
          </cell>
          <cell r="D220">
            <v>3038.19</v>
          </cell>
          <cell r="E220">
            <v>44.67</v>
          </cell>
          <cell r="F220">
            <v>0</v>
          </cell>
          <cell r="G220">
            <v>13254.21</v>
          </cell>
          <cell r="H220">
            <v>0</v>
          </cell>
          <cell r="I220">
            <v>2100.9699999999998</v>
          </cell>
          <cell r="J220">
            <v>44.67</v>
          </cell>
          <cell r="K220">
            <v>-0.03</v>
          </cell>
          <cell r="L220">
            <v>0</v>
          </cell>
          <cell r="M220">
            <v>2145.61</v>
          </cell>
          <cell r="N220">
            <v>11108.6</v>
          </cell>
          <cell r="P220">
            <v>0</v>
          </cell>
          <cell r="Q220">
            <v>99</v>
          </cell>
        </row>
        <row r="221">
          <cell r="A221" t="str">
            <v>260121001</v>
          </cell>
          <cell r="B221" t="str">
            <v>Yáñez González Jeanette Carolina</v>
          </cell>
          <cell r="C221">
            <v>7823.25</v>
          </cell>
          <cell r="D221">
            <v>2336.8000000000002</v>
          </cell>
          <cell r="E221">
            <v>30.63</v>
          </cell>
          <cell r="F221">
            <v>0</v>
          </cell>
          <cell r="G221">
            <v>10190.68</v>
          </cell>
          <cell r="H221">
            <v>0</v>
          </cell>
          <cell r="I221">
            <v>1449.6</v>
          </cell>
          <cell r="J221">
            <v>30.63</v>
          </cell>
          <cell r="K221">
            <v>-0.15</v>
          </cell>
          <cell r="L221">
            <v>0</v>
          </cell>
          <cell r="M221">
            <v>1480.08</v>
          </cell>
          <cell r="N221">
            <v>8710.6</v>
          </cell>
          <cell r="P221">
            <v>0</v>
          </cell>
          <cell r="Q221">
            <v>40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4"/>
  <sheetViews>
    <sheetView tabSelected="1" zoomScaleNormal="100" workbookViewId="0">
      <pane xSplit="2" ySplit="5" topLeftCell="C204" activePane="bottomRight" state="frozen"/>
      <selection pane="topRight" activeCell="C1" sqref="C1"/>
      <selection pane="bottomLeft" activeCell="A9" sqref="A9"/>
      <selection pane="bottomRight" activeCell="A215" sqref="A215:XFD23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.5703125" style="1" customWidth="1"/>
    <col min="4" max="4" width="12.28515625" style="1" customWidth="1"/>
    <col min="5" max="5" width="10" style="1" customWidth="1"/>
    <col min="6" max="6" width="9" style="1" customWidth="1"/>
    <col min="7" max="7" width="14.140625" style="1" customWidth="1"/>
    <col min="8" max="8" width="10.5703125" style="1" customWidth="1"/>
    <col min="9" max="9" width="13.28515625" style="1" customWidth="1"/>
    <col min="10" max="10" width="11" style="1" customWidth="1"/>
    <col min="11" max="11" width="8.85546875" style="1" customWidth="1"/>
    <col min="12" max="13" width="14.140625" style="1" customWidth="1"/>
    <col min="14" max="14" width="0.7109375" style="1" customWidth="1"/>
    <col min="15" max="16384" width="11.42578125" style="1"/>
  </cols>
  <sheetData>
    <row r="1" spans="1:14" ht="18" customHeight="1" x14ac:dyDescent="0.3">
      <c r="A1"/>
      <c r="B1" s="10"/>
      <c r="C1"/>
      <c r="D1"/>
      <c r="E1"/>
      <c r="F1"/>
      <c r="G1"/>
      <c r="H1" s="11"/>
      <c r="I1" s="49" t="s">
        <v>13</v>
      </c>
      <c r="J1" s="49"/>
      <c r="K1" s="49"/>
      <c r="L1" s="49"/>
      <c r="M1" s="49"/>
    </row>
    <row r="2" spans="1:14" ht="24.95" customHeight="1" x14ac:dyDescent="0.2">
      <c r="A2" s="53" t="s">
        <v>319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4" ht="18.75" x14ac:dyDescent="0.3">
      <c r="A3" s="54" t="s">
        <v>321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4" ht="15.75" x14ac:dyDescent="0.25">
      <c r="A4" s="55" t="s">
        <v>320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s="13" customFormat="1" ht="57" thickBot="1" x14ac:dyDescent="0.25">
      <c r="A5" s="23" t="s">
        <v>0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12"/>
    </row>
    <row r="6" spans="1:14" ht="12" thickTop="1" x14ac:dyDescent="0.2">
      <c r="A6" s="4" t="s">
        <v>14</v>
      </c>
    </row>
    <row r="7" spans="1:14" x14ac:dyDescent="0.2">
      <c r="A7" s="2" t="s">
        <v>15</v>
      </c>
      <c r="B7" s="1" t="s">
        <v>16</v>
      </c>
      <c r="C7" s="1">
        <v>10171.35</v>
      </c>
      <c r="D7" s="1">
        <v>3038.19</v>
      </c>
      <c r="E7" s="1">
        <v>46.16</v>
      </c>
      <c r="F7" s="1">
        <v>0</v>
      </c>
      <c r="G7" s="1">
        <v>13255.7</v>
      </c>
      <c r="H7" s="1">
        <v>0</v>
      </c>
      <c r="I7" s="1">
        <v>2100.9699999999998</v>
      </c>
      <c r="J7" s="1">
        <v>46.16</v>
      </c>
      <c r="K7" s="1">
        <v>-0.03</v>
      </c>
      <c r="L7" s="1">
        <v>2147.1</v>
      </c>
      <c r="M7" s="1">
        <v>11108.6</v>
      </c>
    </row>
    <row r="8" spans="1:14" x14ac:dyDescent="0.2">
      <c r="A8" s="2" t="s">
        <v>17</v>
      </c>
      <c r="B8" s="1" t="s">
        <v>18</v>
      </c>
      <c r="C8" s="1">
        <v>10171.35</v>
      </c>
      <c r="D8" s="1">
        <v>3038.19</v>
      </c>
      <c r="E8" s="1">
        <v>46.16</v>
      </c>
      <c r="F8" s="1">
        <v>0</v>
      </c>
      <c r="G8" s="1">
        <v>13255.7</v>
      </c>
      <c r="H8" s="1">
        <v>0</v>
      </c>
      <c r="I8" s="1">
        <v>2100.9699999999998</v>
      </c>
      <c r="J8" s="1">
        <v>46.16</v>
      </c>
      <c r="K8" s="1">
        <v>0.17</v>
      </c>
      <c r="L8" s="1">
        <v>2147.3000000000002</v>
      </c>
      <c r="M8" s="1">
        <v>11108.4</v>
      </c>
    </row>
    <row r="9" spans="1:14" s="3" customFormat="1" x14ac:dyDescent="0.2">
      <c r="A9" s="6" t="s">
        <v>19</v>
      </c>
      <c r="B9" s="27">
        <v>2</v>
      </c>
      <c r="C9" s="3" t="s">
        <v>20</v>
      </c>
      <c r="D9" s="3" t="s">
        <v>20</v>
      </c>
      <c r="E9" s="3" t="s">
        <v>20</v>
      </c>
      <c r="F9" s="3" t="s">
        <v>20</v>
      </c>
      <c r="G9" s="3" t="s">
        <v>20</v>
      </c>
      <c r="H9" s="3" t="s">
        <v>20</v>
      </c>
      <c r="I9" s="3" t="s">
        <v>20</v>
      </c>
      <c r="J9" s="3" t="s">
        <v>20</v>
      </c>
      <c r="K9" s="3" t="s">
        <v>20</v>
      </c>
      <c r="L9" s="3" t="s">
        <v>20</v>
      </c>
      <c r="M9" s="3" t="s">
        <v>20</v>
      </c>
    </row>
    <row r="10" spans="1:14" x14ac:dyDescent="0.2">
      <c r="C10" s="7">
        <v>20342.7</v>
      </c>
      <c r="D10" s="7">
        <v>6076.38</v>
      </c>
      <c r="E10" s="7">
        <v>92.32</v>
      </c>
      <c r="F10" s="7">
        <v>0</v>
      </c>
      <c r="G10" s="7">
        <v>26511.4</v>
      </c>
      <c r="H10" s="7">
        <v>0</v>
      </c>
      <c r="I10" s="7">
        <v>4201.9399999999996</v>
      </c>
      <c r="J10" s="7">
        <v>92.32</v>
      </c>
      <c r="K10" s="7">
        <v>0.14000000000000001</v>
      </c>
      <c r="L10" s="7">
        <v>4294.3999999999996</v>
      </c>
      <c r="M10" s="7">
        <v>22217</v>
      </c>
    </row>
    <row r="12" spans="1:14" x14ac:dyDescent="0.2">
      <c r="A12" s="4" t="s">
        <v>21</v>
      </c>
    </row>
    <row r="13" spans="1:14" x14ac:dyDescent="0.2">
      <c r="A13" s="2" t="s">
        <v>22</v>
      </c>
      <c r="B13" s="1" t="s">
        <v>23</v>
      </c>
      <c r="C13" s="1">
        <v>10171.35</v>
      </c>
      <c r="D13" s="1">
        <v>3038.19</v>
      </c>
      <c r="E13" s="1">
        <v>46.16</v>
      </c>
      <c r="F13" s="1">
        <v>0</v>
      </c>
      <c r="G13" s="1">
        <v>13255.7</v>
      </c>
      <c r="H13" s="1">
        <v>0</v>
      </c>
      <c r="I13" s="1">
        <v>2100.9699999999998</v>
      </c>
      <c r="J13" s="1">
        <v>46.16</v>
      </c>
      <c r="K13" s="1">
        <v>0.17</v>
      </c>
      <c r="L13" s="1">
        <v>2147.3000000000002</v>
      </c>
      <c r="M13" s="1">
        <v>11108.4</v>
      </c>
    </row>
    <row r="14" spans="1:14" x14ac:dyDescent="0.2">
      <c r="A14" s="2" t="s">
        <v>24</v>
      </c>
      <c r="B14" s="1" t="s">
        <v>25</v>
      </c>
      <c r="C14" s="1">
        <v>10171.35</v>
      </c>
      <c r="D14" s="1">
        <v>3038.19</v>
      </c>
      <c r="E14" s="1">
        <v>46.16</v>
      </c>
      <c r="F14" s="1">
        <v>0</v>
      </c>
      <c r="G14" s="1">
        <v>13255.7</v>
      </c>
      <c r="H14" s="1">
        <v>0</v>
      </c>
      <c r="I14" s="1">
        <v>2100.9699999999998</v>
      </c>
      <c r="J14" s="1">
        <v>46.16</v>
      </c>
      <c r="K14" s="1">
        <v>-0.03</v>
      </c>
      <c r="L14" s="1">
        <v>2147.1</v>
      </c>
      <c r="M14" s="1">
        <v>11108.6</v>
      </c>
    </row>
    <row r="15" spans="1:14" x14ac:dyDescent="0.2">
      <c r="A15" s="2" t="s">
        <v>26</v>
      </c>
      <c r="B15" s="1" t="s">
        <v>27</v>
      </c>
      <c r="C15" s="1">
        <v>10171.35</v>
      </c>
      <c r="D15" s="1">
        <v>3038.19</v>
      </c>
      <c r="E15" s="1">
        <v>46.16</v>
      </c>
      <c r="F15" s="1">
        <v>0</v>
      </c>
      <c r="G15" s="1">
        <v>13255.7</v>
      </c>
      <c r="H15" s="1">
        <v>0</v>
      </c>
      <c r="I15" s="1">
        <v>2100.9699999999998</v>
      </c>
      <c r="J15" s="1">
        <v>46.16</v>
      </c>
      <c r="K15" s="1">
        <v>-0.03</v>
      </c>
      <c r="L15" s="1">
        <v>2147.1</v>
      </c>
      <c r="M15" s="1">
        <v>11108.6</v>
      </c>
    </row>
    <row r="16" spans="1:14" x14ac:dyDescent="0.2">
      <c r="A16" s="2" t="s">
        <v>28</v>
      </c>
      <c r="B16" s="1" t="s">
        <v>29</v>
      </c>
      <c r="C16" s="1">
        <v>10171.35</v>
      </c>
      <c r="D16" s="1">
        <v>3038.19</v>
      </c>
      <c r="E16" s="1">
        <v>46.16</v>
      </c>
      <c r="F16" s="1">
        <v>0</v>
      </c>
      <c r="G16" s="1">
        <v>13255.7</v>
      </c>
      <c r="H16" s="1">
        <v>0</v>
      </c>
      <c r="I16" s="1">
        <v>2100.9699999999998</v>
      </c>
      <c r="J16" s="1">
        <v>46.16</v>
      </c>
      <c r="K16" s="1">
        <v>-0.03</v>
      </c>
      <c r="L16" s="1">
        <v>2147.1</v>
      </c>
      <c r="M16" s="1">
        <v>11108.6</v>
      </c>
    </row>
    <row r="17" spans="1:13" x14ac:dyDescent="0.2">
      <c r="A17" s="2" t="s">
        <v>30</v>
      </c>
      <c r="B17" s="1" t="s">
        <v>31</v>
      </c>
      <c r="C17" s="1">
        <v>10171.35</v>
      </c>
      <c r="D17" s="1">
        <v>3038.19</v>
      </c>
      <c r="E17" s="1">
        <v>46.16</v>
      </c>
      <c r="F17" s="1">
        <v>0</v>
      </c>
      <c r="G17" s="1">
        <v>13255.7</v>
      </c>
      <c r="H17" s="1">
        <v>0</v>
      </c>
      <c r="I17" s="1">
        <v>2100.9699999999998</v>
      </c>
      <c r="J17" s="1">
        <v>46.16</v>
      </c>
      <c r="K17" s="1">
        <v>-0.03</v>
      </c>
      <c r="L17" s="1">
        <v>2147.1</v>
      </c>
      <c r="M17" s="1">
        <v>11108.6</v>
      </c>
    </row>
    <row r="18" spans="1:13" x14ac:dyDescent="0.2">
      <c r="A18" s="2" t="s">
        <v>32</v>
      </c>
      <c r="B18" s="1" t="s">
        <v>33</v>
      </c>
      <c r="C18" s="1">
        <v>10171.35</v>
      </c>
      <c r="D18" s="1">
        <v>3038.19</v>
      </c>
      <c r="E18" s="1">
        <v>46.16</v>
      </c>
      <c r="F18" s="1">
        <v>0</v>
      </c>
      <c r="G18" s="1">
        <v>13255.7</v>
      </c>
      <c r="H18" s="1">
        <v>0</v>
      </c>
      <c r="I18" s="1">
        <v>2100.9699999999998</v>
      </c>
      <c r="J18" s="1">
        <v>46.16</v>
      </c>
      <c r="K18" s="1">
        <v>-0.03</v>
      </c>
      <c r="L18" s="1">
        <v>2147.1</v>
      </c>
      <c r="M18" s="1">
        <v>11108.6</v>
      </c>
    </row>
    <row r="19" spans="1:13" s="3" customFormat="1" x14ac:dyDescent="0.2">
      <c r="A19" s="6" t="s">
        <v>19</v>
      </c>
      <c r="B19" s="27">
        <v>6</v>
      </c>
      <c r="C19" s="3" t="s">
        <v>20</v>
      </c>
      <c r="D19" s="3" t="s">
        <v>20</v>
      </c>
      <c r="E19" s="3" t="s">
        <v>20</v>
      </c>
      <c r="F19" s="3" t="s">
        <v>20</v>
      </c>
      <c r="G19" s="3" t="s">
        <v>20</v>
      </c>
      <c r="H19" s="3" t="s">
        <v>20</v>
      </c>
      <c r="I19" s="3" t="s">
        <v>20</v>
      </c>
      <c r="J19" s="3" t="s">
        <v>20</v>
      </c>
      <c r="K19" s="3" t="s">
        <v>20</v>
      </c>
      <c r="L19" s="3" t="s">
        <v>20</v>
      </c>
      <c r="M19" s="3" t="s">
        <v>20</v>
      </c>
    </row>
    <row r="20" spans="1:13" x14ac:dyDescent="0.2">
      <c r="C20" s="7">
        <v>61028.1</v>
      </c>
      <c r="D20" s="7">
        <v>18229.14</v>
      </c>
      <c r="E20" s="7">
        <v>276.95999999999998</v>
      </c>
      <c r="F20" s="7">
        <v>0</v>
      </c>
      <c r="G20" s="7">
        <v>79534.2</v>
      </c>
      <c r="H20" s="7">
        <v>0</v>
      </c>
      <c r="I20" s="7">
        <v>12605.82</v>
      </c>
      <c r="J20" s="7">
        <v>276.95999999999998</v>
      </c>
      <c r="K20" s="7">
        <v>0.02</v>
      </c>
      <c r="L20" s="7">
        <v>12882.8</v>
      </c>
      <c r="M20" s="7">
        <v>66651.399999999994</v>
      </c>
    </row>
    <row r="22" spans="1:13" x14ac:dyDescent="0.2">
      <c r="A22" s="4" t="s">
        <v>34</v>
      </c>
    </row>
    <row r="23" spans="1:13" x14ac:dyDescent="0.2">
      <c r="A23" s="2" t="s">
        <v>35</v>
      </c>
      <c r="B23" s="1" t="s">
        <v>36</v>
      </c>
      <c r="C23" s="1">
        <v>7823.25</v>
      </c>
      <c r="D23" s="1">
        <v>2336.8000000000002</v>
      </c>
      <c r="E23" s="1">
        <v>31.65</v>
      </c>
      <c r="F23" s="1">
        <v>0</v>
      </c>
      <c r="G23" s="1">
        <v>10191.700000000001</v>
      </c>
      <c r="H23" s="1">
        <v>0</v>
      </c>
      <c r="I23" s="1">
        <v>1449.6</v>
      </c>
      <c r="J23" s="1">
        <v>31.65</v>
      </c>
      <c r="K23" s="1">
        <v>0.05</v>
      </c>
      <c r="L23" s="1">
        <v>1481.3</v>
      </c>
      <c r="M23" s="1">
        <v>8710.4</v>
      </c>
    </row>
    <row r="24" spans="1:13" x14ac:dyDescent="0.2">
      <c r="A24" s="2" t="s">
        <v>37</v>
      </c>
      <c r="B24" s="1" t="s">
        <v>38</v>
      </c>
      <c r="C24" s="1">
        <v>10171.35</v>
      </c>
      <c r="D24" s="1">
        <v>3038.19</v>
      </c>
      <c r="E24" s="1">
        <v>46.16</v>
      </c>
      <c r="F24" s="1">
        <v>0</v>
      </c>
      <c r="G24" s="1">
        <v>13255.7</v>
      </c>
      <c r="H24" s="1">
        <v>0</v>
      </c>
      <c r="I24" s="1">
        <v>2100.9699999999998</v>
      </c>
      <c r="J24" s="1">
        <v>46.16</v>
      </c>
      <c r="K24" s="1">
        <v>0.17</v>
      </c>
      <c r="L24" s="1">
        <v>2147.3000000000002</v>
      </c>
      <c r="M24" s="1">
        <v>11108.4</v>
      </c>
    </row>
    <row r="25" spans="1:13" x14ac:dyDescent="0.2">
      <c r="A25" s="2" t="s">
        <v>39</v>
      </c>
      <c r="B25" s="1" t="s">
        <v>40</v>
      </c>
      <c r="C25" s="1">
        <v>10171.35</v>
      </c>
      <c r="D25" s="1">
        <v>3038.19</v>
      </c>
      <c r="E25" s="1">
        <v>46.16</v>
      </c>
      <c r="F25" s="1">
        <v>0</v>
      </c>
      <c r="G25" s="1">
        <v>13255.7</v>
      </c>
      <c r="H25" s="1">
        <v>0</v>
      </c>
      <c r="I25" s="1">
        <v>2100.9699999999998</v>
      </c>
      <c r="J25" s="1">
        <v>46.16</v>
      </c>
      <c r="K25" s="1">
        <v>-0.03</v>
      </c>
      <c r="L25" s="1">
        <v>2147.1</v>
      </c>
      <c r="M25" s="1">
        <v>11108.6</v>
      </c>
    </row>
    <row r="26" spans="1:13" x14ac:dyDescent="0.2">
      <c r="A26" s="2" t="s">
        <v>41</v>
      </c>
      <c r="B26" s="1" t="s">
        <v>42</v>
      </c>
      <c r="C26" s="1">
        <v>7823.25</v>
      </c>
      <c r="D26" s="1">
        <v>2336.8000000000002</v>
      </c>
      <c r="E26" s="1">
        <v>31.65</v>
      </c>
      <c r="F26" s="1">
        <v>0</v>
      </c>
      <c r="G26" s="1">
        <v>10191.700000000001</v>
      </c>
      <c r="H26" s="1">
        <v>0</v>
      </c>
      <c r="I26" s="1">
        <v>1449.6</v>
      </c>
      <c r="J26" s="1">
        <v>31.65</v>
      </c>
      <c r="K26" s="1">
        <v>0.05</v>
      </c>
      <c r="L26" s="1">
        <v>1481.3</v>
      </c>
      <c r="M26" s="1">
        <v>8710.4</v>
      </c>
    </row>
    <row r="27" spans="1:13" x14ac:dyDescent="0.2">
      <c r="A27" s="2" t="s">
        <v>43</v>
      </c>
      <c r="B27" s="1" t="s">
        <v>44</v>
      </c>
      <c r="C27" s="1">
        <v>7823.25</v>
      </c>
      <c r="D27" s="1">
        <v>2336.8000000000002</v>
      </c>
      <c r="E27" s="1">
        <v>31.65</v>
      </c>
      <c r="F27" s="1">
        <v>0</v>
      </c>
      <c r="G27" s="1">
        <v>10191.700000000001</v>
      </c>
      <c r="H27" s="1">
        <v>0</v>
      </c>
      <c r="I27" s="1">
        <v>1449.6</v>
      </c>
      <c r="J27" s="1">
        <v>31.65</v>
      </c>
      <c r="K27" s="1">
        <v>0.05</v>
      </c>
      <c r="L27" s="1">
        <v>1481.3</v>
      </c>
      <c r="M27" s="1">
        <v>8710.4</v>
      </c>
    </row>
    <row r="28" spans="1:13" x14ac:dyDescent="0.2">
      <c r="A28" s="2" t="s">
        <v>45</v>
      </c>
      <c r="B28" s="1" t="s">
        <v>46</v>
      </c>
      <c r="C28" s="1">
        <v>4172.3999999999996</v>
      </c>
      <c r="D28" s="1">
        <v>1246.29</v>
      </c>
      <c r="E28" s="1">
        <v>16.34</v>
      </c>
      <c r="F28" s="1">
        <v>0</v>
      </c>
      <c r="G28" s="1">
        <v>5435.03</v>
      </c>
      <c r="H28" s="1">
        <v>0</v>
      </c>
      <c r="I28" s="1">
        <v>943.23</v>
      </c>
      <c r="J28" s="1">
        <v>16.34</v>
      </c>
      <c r="K28" s="1">
        <v>0.06</v>
      </c>
      <c r="L28" s="1">
        <v>959.63</v>
      </c>
      <c r="M28" s="1">
        <v>4475.3999999999996</v>
      </c>
    </row>
    <row r="29" spans="1:13" x14ac:dyDescent="0.2">
      <c r="A29" s="2" t="s">
        <v>47</v>
      </c>
      <c r="B29" s="1" t="s">
        <v>48</v>
      </c>
      <c r="C29" s="1">
        <v>4172.3999999999996</v>
      </c>
      <c r="D29" s="1">
        <v>1246.29</v>
      </c>
      <c r="E29" s="1">
        <v>16.34</v>
      </c>
      <c r="F29" s="1">
        <v>0</v>
      </c>
      <c r="G29" s="1">
        <v>5435.03</v>
      </c>
      <c r="H29" s="1">
        <v>0</v>
      </c>
      <c r="I29" s="1">
        <v>943.23</v>
      </c>
      <c r="J29" s="1">
        <v>16.34</v>
      </c>
      <c r="K29" s="1">
        <v>0.06</v>
      </c>
      <c r="L29" s="1">
        <v>959.63</v>
      </c>
      <c r="M29" s="1">
        <v>4475.3999999999996</v>
      </c>
    </row>
    <row r="30" spans="1:13" x14ac:dyDescent="0.2">
      <c r="A30" s="2" t="s">
        <v>49</v>
      </c>
      <c r="B30" s="1" t="s">
        <v>50</v>
      </c>
      <c r="C30" s="1">
        <v>10171.35</v>
      </c>
      <c r="D30" s="1">
        <v>3038.19</v>
      </c>
      <c r="E30" s="1">
        <v>46.16</v>
      </c>
      <c r="F30" s="1">
        <v>0</v>
      </c>
      <c r="G30" s="1">
        <v>13255.7</v>
      </c>
      <c r="H30" s="1">
        <v>0</v>
      </c>
      <c r="I30" s="1">
        <v>2100.9699999999998</v>
      </c>
      <c r="J30" s="1">
        <v>46.16</v>
      </c>
      <c r="K30" s="1">
        <v>-0.03</v>
      </c>
      <c r="L30" s="1">
        <v>2147.1</v>
      </c>
      <c r="M30" s="1">
        <v>11108.6</v>
      </c>
    </row>
    <row r="31" spans="1:13" x14ac:dyDescent="0.2">
      <c r="A31" s="2" t="s">
        <v>51</v>
      </c>
      <c r="B31" s="1" t="s">
        <v>52</v>
      </c>
      <c r="C31" s="1">
        <v>7823.25</v>
      </c>
      <c r="D31" s="1">
        <v>2336.8000000000002</v>
      </c>
      <c r="E31" s="1">
        <v>31.65</v>
      </c>
      <c r="F31" s="1">
        <v>0</v>
      </c>
      <c r="G31" s="1">
        <v>10191.700000000001</v>
      </c>
      <c r="H31" s="1">
        <v>0</v>
      </c>
      <c r="I31" s="1">
        <v>1449.6</v>
      </c>
      <c r="J31" s="1">
        <v>31.65</v>
      </c>
      <c r="K31" s="1">
        <v>0.05</v>
      </c>
      <c r="L31" s="1">
        <v>1481.3</v>
      </c>
      <c r="M31" s="1">
        <v>8710.4</v>
      </c>
    </row>
    <row r="32" spans="1:13" s="3" customFormat="1" x14ac:dyDescent="0.2">
      <c r="A32" s="6" t="s">
        <v>19</v>
      </c>
      <c r="B32" s="27">
        <v>9</v>
      </c>
      <c r="C32" s="3" t="s">
        <v>20</v>
      </c>
      <c r="D32" s="3" t="s">
        <v>20</v>
      </c>
      <c r="E32" s="3" t="s">
        <v>20</v>
      </c>
      <c r="F32" s="3" t="s">
        <v>20</v>
      </c>
      <c r="G32" s="3" t="s">
        <v>20</v>
      </c>
      <c r="H32" s="3" t="s">
        <v>20</v>
      </c>
      <c r="I32" s="3" t="s">
        <v>20</v>
      </c>
      <c r="J32" s="3" t="s">
        <v>20</v>
      </c>
      <c r="K32" s="3" t="s">
        <v>20</v>
      </c>
      <c r="L32" s="3" t="s">
        <v>20</v>
      </c>
      <c r="M32" s="3" t="s">
        <v>20</v>
      </c>
    </row>
    <row r="33" spans="1:13" x14ac:dyDescent="0.2">
      <c r="C33" s="7">
        <v>70151.850000000006</v>
      </c>
      <c r="D33" s="7">
        <v>20954.349999999999</v>
      </c>
      <c r="E33" s="7">
        <v>297.76</v>
      </c>
      <c r="F33" s="7">
        <v>0</v>
      </c>
      <c r="G33" s="7">
        <v>91403.96</v>
      </c>
      <c r="H33" s="7">
        <v>0</v>
      </c>
      <c r="I33" s="7">
        <v>13987.77</v>
      </c>
      <c r="J33" s="7">
        <v>297.76</v>
      </c>
      <c r="K33" s="7">
        <v>0.43</v>
      </c>
      <c r="L33" s="7">
        <v>14285.96</v>
      </c>
      <c r="M33" s="7">
        <v>77118</v>
      </c>
    </row>
    <row r="35" spans="1:13" x14ac:dyDescent="0.2">
      <c r="A35" s="4" t="s">
        <v>53</v>
      </c>
    </row>
    <row r="36" spans="1:13" x14ac:dyDescent="0.2">
      <c r="A36" s="2" t="s">
        <v>54</v>
      </c>
      <c r="B36" s="1" t="s">
        <v>55</v>
      </c>
      <c r="C36" s="1">
        <v>7823.25</v>
      </c>
      <c r="D36" s="1">
        <v>2336.8000000000002</v>
      </c>
      <c r="E36" s="1">
        <v>31.65</v>
      </c>
      <c r="F36" s="1">
        <v>0</v>
      </c>
      <c r="G36" s="1">
        <v>10191.700000000001</v>
      </c>
      <c r="H36" s="1">
        <v>0</v>
      </c>
      <c r="I36" s="1">
        <v>1449.6</v>
      </c>
      <c r="J36" s="1">
        <v>31.65</v>
      </c>
      <c r="K36" s="1">
        <v>0.05</v>
      </c>
      <c r="L36" s="1">
        <v>1481.3</v>
      </c>
      <c r="M36" s="1">
        <v>8710.4</v>
      </c>
    </row>
    <row r="37" spans="1:13" x14ac:dyDescent="0.2">
      <c r="A37" s="2" t="s">
        <v>56</v>
      </c>
      <c r="B37" s="1" t="s">
        <v>57</v>
      </c>
      <c r="C37" s="1">
        <v>4172.3999999999996</v>
      </c>
      <c r="D37" s="1">
        <v>1246.29</v>
      </c>
      <c r="E37" s="1">
        <v>16.34</v>
      </c>
      <c r="F37" s="1">
        <v>0</v>
      </c>
      <c r="G37" s="1">
        <v>5435.03</v>
      </c>
      <c r="H37" s="1">
        <v>0</v>
      </c>
      <c r="I37" s="1">
        <v>943.23</v>
      </c>
      <c r="J37" s="1">
        <v>16.34</v>
      </c>
      <c r="K37" s="1">
        <v>-0.14000000000000001</v>
      </c>
      <c r="L37" s="1">
        <v>959.43</v>
      </c>
      <c r="M37" s="1">
        <v>4475.6000000000004</v>
      </c>
    </row>
    <row r="38" spans="1:13" x14ac:dyDescent="0.2">
      <c r="A38" s="2" t="s">
        <v>58</v>
      </c>
      <c r="B38" s="1" t="s">
        <v>59</v>
      </c>
      <c r="C38" s="1">
        <v>5424.72</v>
      </c>
      <c r="D38" s="1">
        <v>1620.37</v>
      </c>
      <c r="E38" s="1">
        <v>23.82</v>
      </c>
      <c r="F38" s="1">
        <v>0</v>
      </c>
      <c r="G38" s="1">
        <v>7068.91</v>
      </c>
      <c r="H38" s="1">
        <v>0</v>
      </c>
      <c r="I38" s="1">
        <v>1442.61</v>
      </c>
      <c r="J38" s="1">
        <v>23.82</v>
      </c>
      <c r="K38" s="1">
        <v>0.08</v>
      </c>
      <c r="L38" s="1">
        <v>1466.51</v>
      </c>
      <c r="M38" s="1">
        <v>5602.4</v>
      </c>
    </row>
    <row r="39" spans="1:13" x14ac:dyDescent="0.2">
      <c r="A39" s="2" t="s">
        <v>60</v>
      </c>
      <c r="B39" s="1" t="s">
        <v>61</v>
      </c>
      <c r="C39" s="1">
        <v>10171.35</v>
      </c>
      <c r="D39" s="1">
        <v>3038.19</v>
      </c>
      <c r="E39" s="1">
        <v>46.16</v>
      </c>
      <c r="F39" s="1">
        <v>0</v>
      </c>
      <c r="G39" s="1">
        <v>13255.7</v>
      </c>
      <c r="H39" s="1">
        <v>0</v>
      </c>
      <c r="I39" s="1">
        <v>2100.9699999999998</v>
      </c>
      <c r="J39" s="1">
        <v>46.16</v>
      </c>
      <c r="K39" s="1">
        <v>-0.03</v>
      </c>
      <c r="L39" s="1">
        <v>2147.1</v>
      </c>
      <c r="M39" s="1">
        <v>11108.6</v>
      </c>
    </row>
    <row r="40" spans="1:13" x14ac:dyDescent="0.2">
      <c r="A40" s="2" t="s">
        <v>62</v>
      </c>
      <c r="B40" s="1" t="s">
        <v>63</v>
      </c>
      <c r="C40" s="1">
        <v>4172.3999999999996</v>
      </c>
      <c r="D40" s="1">
        <v>1246.29</v>
      </c>
      <c r="E40" s="1">
        <v>16.34</v>
      </c>
      <c r="F40" s="1">
        <v>0</v>
      </c>
      <c r="G40" s="1">
        <v>5435.03</v>
      </c>
      <c r="H40" s="1">
        <v>0</v>
      </c>
      <c r="I40" s="1">
        <v>943.23</v>
      </c>
      <c r="J40" s="1">
        <v>16.34</v>
      </c>
      <c r="K40" s="1">
        <v>0.06</v>
      </c>
      <c r="L40" s="1">
        <v>959.63</v>
      </c>
      <c r="M40" s="1">
        <v>4475.3999999999996</v>
      </c>
    </row>
    <row r="41" spans="1:13" x14ac:dyDescent="0.2">
      <c r="A41" s="2" t="s">
        <v>64</v>
      </c>
      <c r="B41" s="1" t="s">
        <v>65</v>
      </c>
      <c r="C41" s="1">
        <v>4172.3999999999996</v>
      </c>
      <c r="D41" s="1">
        <v>1246.29</v>
      </c>
      <c r="E41" s="1">
        <v>16.34</v>
      </c>
      <c r="F41" s="1">
        <v>0</v>
      </c>
      <c r="G41" s="1">
        <v>5435.03</v>
      </c>
      <c r="H41" s="1">
        <v>0</v>
      </c>
      <c r="I41" s="1">
        <v>943.23</v>
      </c>
      <c r="J41" s="1">
        <v>16.34</v>
      </c>
      <c r="K41" s="1">
        <v>-0.14000000000000001</v>
      </c>
      <c r="L41" s="1">
        <v>959.43</v>
      </c>
      <c r="M41" s="1">
        <v>4475.6000000000004</v>
      </c>
    </row>
    <row r="42" spans="1:13" x14ac:dyDescent="0.2">
      <c r="A42" s="2" t="s">
        <v>66</v>
      </c>
      <c r="B42" s="1" t="s">
        <v>67</v>
      </c>
      <c r="C42" s="1">
        <v>7823.25</v>
      </c>
      <c r="D42" s="1">
        <v>2336.8000000000002</v>
      </c>
      <c r="E42" s="1">
        <v>31.65</v>
      </c>
      <c r="F42" s="1">
        <v>0</v>
      </c>
      <c r="G42" s="1">
        <v>10191.700000000001</v>
      </c>
      <c r="H42" s="1">
        <v>0</v>
      </c>
      <c r="I42" s="1">
        <v>1449.6</v>
      </c>
      <c r="J42" s="1">
        <v>31.65</v>
      </c>
      <c r="K42" s="1">
        <v>0.05</v>
      </c>
      <c r="L42" s="1">
        <v>1481.3</v>
      </c>
      <c r="M42" s="1">
        <v>8710.4</v>
      </c>
    </row>
    <row r="43" spans="1:13" x14ac:dyDescent="0.2">
      <c r="A43" s="2" t="s">
        <v>68</v>
      </c>
      <c r="B43" s="1" t="s">
        <v>69</v>
      </c>
      <c r="C43" s="1">
        <v>10171.35</v>
      </c>
      <c r="D43" s="1">
        <v>3038.19</v>
      </c>
      <c r="E43" s="1">
        <v>46.16</v>
      </c>
      <c r="F43" s="1">
        <v>0</v>
      </c>
      <c r="G43" s="1">
        <v>13255.7</v>
      </c>
      <c r="H43" s="1">
        <v>0</v>
      </c>
      <c r="I43" s="1">
        <v>2100.9699999999998</v>
      </c>
      <c r="J43" s="1">
        <v>46.16</v>
      </c>
      <c r="K43" s="1">
        <v>-0.03</v>
      </c>
      <c r="L43" s="1">
        <v>2147.1</v>
      </c>
      <c r="M43" s="1">
        <v>11108.6</v>
      </c>
    </row>
    <row r="44" spans="1:13" x14ac:dyDescent="0.2">
      <c r="A44" s="2" t="s">
        <v>70</v>
      </c>
      <c r="B44" s="1" t="s">
        <v>71</v>
      </c>
      <c r="C44" s="1">
        <v>7823.25</v>
      </c>
      <c r="D44" s="1">
        <v>2336.8000000000002</v>
      </c>
      <c r="E44" s="1">
        <v>31.65</v>
      </c>
      <c r="F44" s="1">
        <v>0</v>
      </c>
      <c r="G44" s="1">
        <v>10191.700000000001</v>
      </c>
      <c r="H44" s="1">
        <v>0</v>
      </c>
      <c r="I44" s="1">
        <v>1449.6</v>
      </c>
      <c r="J44" s="1">
        <v>31.65</v>
      </c>
      <c r="K44" s="1">
        <v>-0.15</v>
      </c>
      <c r="L44" s="1">
        <v>1481.1</v>
      </c>
      <c r="M44" s="1">
        <v>8710.6</v>
      </c>
    </row>
    <row r="45" spans="1:13" x14ac:dyDescent="0.2">
      <c r="A45" s="2" t="s">
        <v>72</v>
      </c>
      <c r="B45" s="1" t="s">
        <v>73</v>
      </c>
      <c r="C45" s="1">
        <v>7823.25</v>
      </c>
      <c r="D45" s="1">
        <v>2336.8000000000002</v>
      </c>
      <c r="E45" s="1">
        <v>31.65</v>
      </c>
      <c r="F45" s="1">
        <v>0</v>
      </c>
      <c r="G45" s="1">
        <v>10191.700000000001</v>
      </c>
      <c r="H45" s="1">
        <v>0</v>
      </c>
      <c r="I45" s="1">
        <v>1449.6</v>
      </c>
      <c r="J45" s="1">
        <v>31.65</v>
      </c>
      <c r="K45" s="1">
        <v>0.05</v>
      </c>
      <c r="L45" s="1">
        <v>1481.3</v>
      </c>
      <c r="M45" s="1">
        <v>8710.4</v>
      </c>
    </row>
    <row r="46" spans="1:13" x14ac:dyDescent="0.2">
      <c r="A46" s="2" t="s">
        <v>74</v>
      </c>
      <c r="B46" s="1" t="s">
        <v>75</v>
      </c>
      <c r="C46" s="1">
        <v>10171.35</v>
      </c>
      <c r="D46" s="1">
        <v>3038.19</v>
      </c>
      <c r="E46" s="1">
        <v>46.16</v>
      </c>
      <c r="F46" s="1">
        <v>0</v>
      </c>
      <c r="G46" s="1">
        <v>13255.7</v>
      </c>
      <c r="H46" s="1">
        <v>0</v>
      </c>
      <c r="I46" s="1">
        <v>2100.9699999999998</v>
      </c>
      <c r="J46" s="1">
        <v>46.16</v>
      </c>
      <c r="K46" s="1">
        <v>-0.03</v>
      </c>
      <c r="L46" s="1">
        <v>2147.1</v>
      </c>
      <c r="M46" s="1">
        <v>11108.6</v>
      </c>
    </row>
    <row r="47" spans="1:13" x14ac:dyDescent="0.2">
      <c r="A47" s="2" t="s">
        <v>76</v>
      </c>
      <c r="B47" s="1" t="s">
        <v>77</v>
      </c>
      <c r="C47" s="1">
        <v>10171.35</v>
      </c>
      <c r="D47" s="1">
        <v>3038.19</v>
      </c>
      <c r="E47" s="1">
        <v>46.16</v>
      </c>
      <c r="F47" s="1">
        <v>0</v>
      </c>
      <c r="G47" s="1">
        <v>13255.7</v>
      </c>
      <c r="H47" s="1">
        <v>0</v>
      </c>
      <c r="I47" s="1">
        <v>2100.9699999999998</v>
      </c>
      <c r="J47" s="1">
        <v>46.16</v>
      </c>
      <c r="K47" s="1">
        <v>-0.03</v>
      </c>
      <c r="L47" s="1">
        <v>2147.1</v>
      </c>
      <c r="M47" s="1">
        <v>11108.6</v>
      </c>
    </row>
    <row r="48" spans="1:13" s="3" customFormat="1" x14ac:dyDescent="0.2">
      <c r="A48" s="6" t="s">
        <v>19</v>
      </c>
      <c r="B48" s="27">
        <v>12</v>
      </c>
      <c r="C48" s="3" t="s">
        <v>20</v>
      </c>
      <c r="D48" s="3" t="s">
        <v>20</v>
      </c>
      <c r="E48" s="3" t="s">
        <v>20</v>
      </c>
      <c r="F48" s="3" t="s">
        <v>20</v>
      </c>
      <c r="G48" s="3" t="s">
        <v>20</v>
      </c>
      <c r="H48" s="3" t="s">
        <v>20</v>
      </c>
      <c r="I48" s="3" t="s">
        <v>20</v>
      </c>
      <c r="J48" s="3" t="s">
        <v>20</v>
      </c>
      <c r="K48" s="3" t="s">
        <v>20</v>
      </c>
      <c r="L48" s="3" t="s">
        <v>20</v>
      </c>
      <c r="M48" s="3" t="s">
        <v>20</v>
      </c>
    </row>
    <row r="49" spans="1:13" x14ac:dyDescent="0.2">
      <c r="C49" s="7">
        <v>89920.320000000007</v>
      </c>
      <c r="D49" s="7">
        <v>26859.200000000001</v>
      </c>
      <c r="E49" s="7">
        <v>384.08</v>
      </c>
      <c r="F49" s="7">
        <v>0</v>
      </c>
      <c r="G49" s="7">
        <v>117163.6</v>
      </c>
      <c r="H49" s="7">
        <v>0</v>
      </c>
      <c r="I49" s="7">
        <v>18474.580000000002</v>
      </c>
      <c r="J49" s="7">
        <v>384.08</v>
      </c>
      <c r="K49" s="7">
        <v>-0.26</v>
      </c>
      <c r="L49" s="7">
        <v>18858.400000000001</v>
      </c>
      <c r="M49" s="7">
        <v>98305.2</v>
      </c>
    </row>
    <row r="51" spans="1:13" x14ac:dyDescent="0.2">
      <c r="A51" s="4" t="s">
        <v>78</v>
      </c>
    </row>
    <row r="52" spans="1:13" x14ac:dyDescent="0.2">
      <c r="A52" s="2" t="s">
        <v>79</v>
      </c>
      <c r="B52" s="1" t="s">
        <v>80</v>
      </c>
      <c r="C52" s="1">
        <v>2053.36</v>
      </c>
      <c r="D52" s="1">
        <v>613.33000000000004</v>
      </c>
      <c r="E52" s="1">
        <v>3.67</v>
      </c>
      <c r="F52" s="1">
        <v>0</v>
      </c>
      <c r="G52" s="1">
        <v>2670.36</v>
      </c>
      <c r="H52" s="1">
        <v>0</v>
      </c>
      <c r="I52" s="1">
        <v>280.08</v>
      </c>
      <c r="J52" s="1">
        <v>3.67</v>
      </c>
      <c r="K52" s="1">
        <v>0.01</v>
      </c>
      <c r="L52" s="1">
        <v>283.76</v>
      </c>
      <c r="M52" s="1">
        <v>2386.6</v>
      </c>
    </row>
    <row r="53" spans="1:13" x14ac:dyDescent="0.2">
      <c r="A53" s="2" t="s">
        <v>81</v>
      </c>
      <c r="B53" s="1" t="s">
        <v>82</v>
      </c>
      <c r="C53" s="1">
        <v>7823.25</v>
      </c>
      <c r="D53" s="1">
        <v>2336.8000000000002</v>
      </c>
      <c r="E53" s="1">
        <v>31.65</v>
      </c>
      <c r="F53" s="1">
        <v>0</v>
      </c>
      <c r="G53" s="1">
        <v>10191.700000000001</v>
      </c>
      <c r="H53" s="1">
        <v>0</v>
      </c>
      <c r="I53" s="1">
        <v>1449.6</v>
      </c>
      <c r="J53" s="1">
        <v>31.65</v>
      </c>
      <c r="K53" s="1">
        <v>0.05</v>
      </c>
      <c r="L53" s="1">
        <v>1481.3</v>
      </c>
      <c r="M53" s="1">
        <v>8710.4</v>
      </c>
    </row>
    <row r="54" spans="1:13" x14ac:dyDescent="0.2">
      <c r="A54" s="2" t="s">
        <v>83</v>
      </c>
      <c r="B54" s="1" t="s">
        <v>84</v>
      </c>
      <c r="C54" s="1">
        <v>7823.25</v>
      </c>
      <c r="D54" s="1">
        <v>2336.8000000000002</v>
      </c>
      <c r="E54" s="1">
        <v>31.65</v>
      </c>
      <c r="F54" s="1">
        <v>0</v>
      </c>
      <c r="G54" s="1">
        <v>10191.700000000001</v>
      </c>
      <c r="H54" s="1">
        <v>0</v>
      </c>
      <c r="I54" s="1">
        <v>1449.6</v>
      </c>
      <c r="J54" s="1">
        <v>31.65</v>
      </c>
      <c r="K54" s="1">
        <v>0.05</v>
      </c>
      <c r="L54" s="1">
        <v>1481.3</v>
      </c>
      <c r="M54" s="1">
        <v>8710.4</v>
      </c>
    </row>
    <row r="55" spans="1:13" x14ac:dyDescent="0.2">
      <c r="A55" s="2" t="s">
        <v>85</v>
      </c>
      <c r="B55" s="1" t="s">
        <v>86</v>
      </c>
      <c r="C55" s="1">
        <v>7823.25</v>
      </c>
      <c r="D55" s="1">
        <v>2336.8000000000002</v>
      </c>
      <c r="E55" s="1">
        <v>31.65</v>
      </c>
      <c r="F55" s="1">
        <v>0</v>
      </c>
      <c r="G55" s="1">
        <v>10191.700000000001</v>
      </c>
      <c r="H55" s="1">
        <v>0</v>
      </c>
      <c r="I55" s="1">
        <v>1449.6</v>
      </c>
      <c r="J55" s="1">
        <v>31.65</v>
      </c>
      <c r="K55" s="1">
        <v>0.05</v>
      </c>
      <c r="L55" s="1">
        <v>1481.3</v>
      </c>
      <c r="M55" s="1">
        <v>8710.4</v>
      </c>
    </row>
    <row r="56" spans="1:13" x14ac:dyDescent="0.2">
      <c r="A56" s="2" t="s">
        <v>87</v>
      </c>
      <c r="B56" s="1" t="s">
        <v>88</v>
      </c>
      <c r="C56" s="1">
        <v>9075.57</v>
      </c>
      <c r="D56" s="1">
        <v>2710.93</v>
      </c>
      <c r="E56" s="1">
        <v>38.119999999999997</v>
      </c>
      <c r="F56" s="1">
        <v>0</v>
      </c>
      <c r="G56" s="1">
        <v>11824.62</v>
      </c>
      <c r="H56" s="1">
        <v>0</v>
      </c>
      <c r="I56" s="1">
        <v>1948.99</v>
      </c>
      <c r="J56" s="1">
        <v>38.119999999999997</v>
      </c>
      <c r="K56" s="1">
        <v>-0.09</v>
      </c>
      <c r="L56" s="1">
        <v>1987.02</v>
      </c>
      <c r="M56" s="1">
        <v>9837.6</v>
      </c>
    </row>
    <row r="57" spans="1:13" x14ac:dyDescent="0.2">
      <c r="A57" s="2" t="s">
        <v>89</v>
      </c>
      <c r="B57" s="1" t="s">
        <v>90</v>
      </c>
      <c r="C57" s="1">
        <v>7823.25</v>
      </c>
      <c r="D57" s="1">
        <v>2336.8000000000002</v>
      </c>
      <c r="E57" s="1">
        <v>31.65</v>
      </c>
      <c r="F57" s="1">
        <v>0</v>
      </c>
      <c r="G57" s="1">
        <v>10191.700000000001</v>
      </c>
      <c r="H57" s="1">
        <v>0</v>
      </c>
      <c r="I57" s="1">
        <v>1449.6</v>
      </c>
      <c r="J57" s="1">
        <v>31.65</v>
      </c>
      <c r="K57" s="1">
        <v>0.05</v>
      </c>
      <c r="L57" s="1">
        <v>1481.3</v>
      </c>
      <c r="M57" s="1">
        <v>8710.4</v>
      </c>
    </row>
    <row r="58" spans="1:13" x14ac:dyDescent="0.2">
      <c r="A58" s="2" t="s">
        <v>91</v>
      </c>
      <c r="B58" s="1" t="s">
        <v>92</v>
      </c>
      <c r="C58" s="1">
        <v>7823.25</v>
      </c>
      <c r="D58" s="1">
        <v>2336.8000000000002</v>
      </c>
      <c r="E58" s="1">
        <v>31.65</v>
      </c>
      <c r="F58" s="1">
        <v>0</v>
      </c>
      <c r="G58" s="1">
        <v>10191.700000000001</v>
      </c>
      <c r="H58" s="1">
        <v>0</v>
      </c>
      <c r="I58" s="1">
        <v>1449.6</v>
      </c>
      <c r="J58" s="1">
        <v>31.65</v>
      </c>
      <c r="K58" s="1">
        <v>0.05</v>
      </c>
      <c r="L58" s="1">
        <v>1481.3</v>
      </c>
      <c r="M58" s="1">
        <v>8710.4</v>
      </c>
    </row>
    <row r="59" spans="1:13" x14ac:dyDescent="0.2">
      <c r="A59" s="2" t="s">
        <v>93</v>
      </c>
      <c r="B59" s="1" t="s">
        <v>94</v>
      </c>
      <c r="C59" s="1">
        <v>7823.25</v>
      </c>
      <c r="D59" s="1">
        <v>2336.8000000000002</v>
      </c>
      <c r="E59" s="1">
        <v>31.65</v>
      </c>
      <c r="F59" s="1">
        <v>0</v>
      </c>
      <c r="G59" s="1">
        <v>10191.700000000001</v>
      </c>
      <c r="H59" s="1">
        <v>0</v>
      </c>
      <c r="I59" s="1">
        <v>1449.6</v>
      </c>
      <c r="J59" s="1">
        <v>31.65</v>
      </c>
      <c r="K59" s="1">
        <v>0.05</v>
      </c>
      <c r="L59" s="1">
        <v>1481.3</v>
      </c>
      <c r="M59" s="1">
        <v>8710.4</v>
      </c>
    </row>
    <row r="60" spans="1:13" x14ac:dyDescent="0.2">
      <c r="A60" s="2" t="s">
        <v>95</v>
      </c>
      <c r="B60" s="1" t="s">
        <v>96</v>
      </c>
      <c r="C60" s="1">
        <v>7823.25</v>
      </c>
      <c r="D60" s="1">
        <v>2336.8000000000002</v>
      </c>
      <c r="E60" s="1">
        <v>31.65</v>
      </c>
      <c r="F60" s="1">
        <v>0</v>
      </c>
      <c r="G60" s="1">
        <v>10191.700000000001</v>
      </c>
      <c r="H60" s="1">
        <v>0</v>
      </c>
      <c r="I60" s="1">
        <v>1449.6</v>
      </c>
      <c r="J60" s="1">
        <v>31.65</v>
      </c>
      <c r="K60" s="1">
        <v>0.05</v>
      </c>
      <c r="L60" s="1">
        <v>1481.3</v>
      </c>
      <c r="M60" s="1">
        <v>8710.4</v>
      </c>
    </row>
    <row r="61" spans="1:13" x14ac:dyDescent="0.2">
      <c r="A61" s="2" t="s">
        <v>97</v>
      </c>
      <c r="B61" s="1" t="s">
        <v>98</v>
      </c>
      <c r="C61" s="1">
        <v>7823.25</v>
      </c>
      <c r="D61" s="1">
        <v>2336.8000000000002</v>
      </c>
      <c r="E61" s="1">
        <v>31.65</v>
      </c>
      <c r="F61" s="1">
        <v>0</v>
      </c>
      <c r="G61" s="1">
        <v>10191.700000000001</v>
      </c>
      <c r="H61" s="1">
        <v>0</v>
      </c>
      <c r="I61" s="1">
        <v>1449.6</v>
      </c>
      <c r="J61" s="1">
        <v>31.65</v>
      </c>
      <c r="K61" s="1">
        <v>0.05</v>
      </c>
      <c r="L61" s="1">
        <v>1481.3</v>
      </c>
      <c r="M61" s="1">
        <v>8710.4</v>
      </c>
    </row>
    <row r="62" spans="1:13" x14ac:dyDescent="0.2">
      <c r="A62" s="2" t="s">
        <v>99</v>
      </c>
      <c r="B62" s="1" t="s">
        <v>100</v>
      </c>
      <c r="C62" s="1">
        <v>4172.3999999999996</v>
      </c>
      <c r="D62" s="1">
        <v>1246.29</v>
      </c>
      <c r="E62" s="1">
        <v>16.34</v>
      </c>
      <c r="F62" s="1">
        <v>0</v>
      </c>
      <c r="G62" s="1">
        <v>5435.03</v>
      </c>
      <c r="H62" s="1">
        <v>0</v>
      </c>
      <c r="I62" s="1">
        <v>943.23</v>
      </c>
      <c r="J62" s="1">
        <v>16.34</v>
      </c>
      <c r="K62" s="1">
        <v>0.06</v>
      </c>
      <c r="L62" s="1">
        <v>959.63</v>
      </c>
      <c r="M62" s="1">
        <v>4475.3999999999996</v>
      </c>
    </row>
    <row r="63" spans="1:13" x14ac:dyDescent="0.2">
      <c r="A63" s="2" t="s">
        <v>101</v>
      </c>
      <c r="B63" s="1" t="s">
        <v>102</v>
      </c>
      <c r="C63" s="1">
        <v>4172.3999999999996</v>
      </c>
      <c r="D63" s="1">
        <v>1246.29</v>
      </c>
      <c r="E63" s="1">
        <v>16.34</v>
      </c>
      <c r="F63" s="1">
        <v>0</v>
      </c>
      <c r="G63" s="1">
        <v>5435.03</v>
      </c>
      <c r="H63" s="1">
        <v>0</v>
      </c>
      <c r="I63" s="1">
        <v>943.23</v>
      </c>
      <c r="J63" s="1">
        <v>16.34</v>
      </c>
      <c r="K63" s="1">
        <v>0.06</v>
      </c>
      <c r="L63" s="1">
        <v>959.63</v>
      </c>
      <c r="M63" s="1">
        <v>4475.3999999999996</v>
      </c>
    </row>
    <row r="64" spans="1:13" x14ac:dyDescent="0.2">
      <c r="A64" s="2" t="s">
        <v>103</v>
      </c>
      <c r="B64" s="1" t="s">
        <v>104</v>
      </c>
      <c r="C64" s="1">
        <v>4172.3999999999996</v>
      </c>
      <c r="D64" s="1">
        <v>1246.29</v>
      </c>
      <c r="E64" s="1">
        <v>16.34</v>
      </c>
      <c r="F64" s="1">
        <v>0</v>
      </c>
      <c r="G64" s="1">
        <v>5435.03</v>
      </c>
      <c r="H64" s="1">
        <v>0</v>
      </c>
      <c r="I64" s="1">
        <v>943.23</v>
      </c>
      <c r="J64" s="1">
        <v>16.34</v>
      </c>
      <c r="K64" s="1">
        <v>0.06</v>
      </c>
      <c r="L64" s="1">
        <v>959.63</v>
      </c>
      <c r="M64" s="1">
        <v>4475.3999999999996</v>
      </c>
    </row>
    <row r="65" spans="1:13" x14ac:dyDescent="0.2">
      <c r="A65" s="2" t="s">
        <v>105</v>
      </c>
      <c r="B65" s="1" t="s">
        <v>106</v>
      </c>
      <c r="C65" s="1">
        <v>2053.36</v>
      </c>
      <c r="D65" s="1">
        <v>613.33000000000004</v>
      </c>
      <c r="E65" s="1">
        <v>3.67</v>
      </c>
      <c r="F65" s="1">
        <v>0</v>
      </c>
      <c r="G65" s="1">
        <v>2670.36</v>
      </c>
      <c r="H65" s="1">
        <v>0</v>
      </c>
      <c r="I65" s="1">
        <v>280.08</v>
      </c>
      <c r="J65" s="1">
        <v>3.67</v>
      </c>
      <c r="K65" s="1">
        <v>0.01</v>
      </c>
      <c r="L65" s="1">
        <v>283.76</v>
      </c>
      <c r="M65" s="1">
        <v>2386.6</v>
      </c>
    </row>
    <row r="66" spans="1:13" x14ac:dyDescent="0.2">
      <c r="A66" s="2" t="s">
        <v>107</v>
      </c>
      <c r="B66" s="1" t="s">
        <v>108</v>
      </c>
      <c r="C66" s="1">
        <v>2053.36</v>
      </c>
      <c r="D66" s="1">
        <v>613.33000000000004</v>
      </c>
      <c r="E66" s="1">
        <v>3.67</v>
      </c>
      <c r="F66" s="1">
        <v>0</v>
      </c>
      <c r="G66" s="1">
        <v>2670.36</v>
      </c>
      <c r="H66" s="1">
        <v>0</v>
      </c>
      <c r="I66" s="1">
        <v>280.08</v>
      </c>
      <c r="J66" s="1">
        <v>3.67</v>
      </c>
      <c r="K66" s="1">
        <v>0.01</v>
      </c>
      <c r="L66" s="1">
        <v>283.76</v>
      </c>
      <c r="M66" s="1">
        <v>2386.6</v>
      </c>
    </row>
    <row r="67" spans="1:13" x14ac:dyDescent="0.2">
      <c r="A67" s="2" t="s">
        <v>109</v>
      </c>
      <c r="B67" s="1" t="s">
        <v>110</v>
      </c>
      <c r="C67" s="1">
        <v>2053.36</v>
      </c>
      <c r="D67" s="1">
        <v>613.33000000000004</v>
      </c>
      <c r="E67" s="1">
        <v>3.67</v>
      </c>
      <c r="F67" s="1">
        <v>0</v>
      </c>
      <c r="G67" s="1">
        <v>2670.36</v>
      </c>
      <c r="H67" s="1">
        <v>0</v>
      </c>
      <c r="I67" s="1">
        <v>280.08</v>
      </c>
      <c r="J67" s="1">
        <v>3.67</v>
      </c>
      <c r="K67" s="1">
        <v>0.01</v>
      </c>
      <c r="L67" s="1">
        <v>283.76</v>
      </c>
      <c r="M67" s="1">
        <v>2386.6</v>
      </c>
    </row>
    <row r="68" spans="1:13" x14ac:dyDescent="0.2">
      <c r="A68" s="2" t="s">
        <v>111</v>
      </c>
      <c r="B68" s="1" t="s">
        <v>112</v>
      </c>
      <c r="C68" s="1">
        <v>9075.57</v>
      </c>
      <c r="D68" s="1">
        <v>2710.93</v>
      </c>
      <c r="E68" s="1">
        <v>38.119999999999997</v>
      </c>
      <c r="F68" s="1">
        <v>0</v>
      </c>
      <c r="G68" s="1">
        <v>11824.62</v>
      </c>
      <c r="H68" s="1">
        <v>0</v>
      </c>
      <c r="I68" s="1">
        <v>1948.99</v>
      </c>
      <c r="J68" s="1">
        <v>38.119999999999997</v>
      </c>
      <c r="K68" s="1">
        <v>-0.09</v>
      </c>
      <c r="L68" s="1">
        <v>1987.02</v>
      </c>
      <c r="M68" s="1">
        <v>9837.6</v>
      </c>
    </row>
    <row r="69" spans="1:13" x14ac:dyDescent="0.2">
      <c r="A69" s="2" t="s">
        <v>113</v>
      </c>
      <c r="B69" s="1" t="s">
        <v>114</v>
      </c>
      <c r="C69" s="1">
        <v>7823.25</v>
      </c>
      <c r="D69" s="1">
        <v>2336.8000000000002</v>
      </c>
      <c r="E69" s="1">
        <v>31.65</v>
      </c>
      <c r="F69" s="1">
        <v>0</v>
      </c>
      <c r="G69" s="1">
        <v>10191.700000000001</v>
      </c>
      <c r="H69" s="1">
        <v>0</v>
      </c>
      <c r="I69" s="1">
        <v>1449.6</v>
      </c>
      <c r="J69" s="1">
        <v>31.65</v>
      </c>
      <c r="K69" s="1">
        <v>-0.15</v>
      </c>
      <c r="L69" s="1">
        <v>1481.1</v>
      </c>
      <c r="M69" s="1">
        <v>8710.6</v>
      </c>
    </row>
    <row r="70" spans="1:13" x14ac:dyDescent="0.2">
      <c r="A70" s="2" t="s">
        <v>115</v>
      </c>
      <c r="B70" s="1" t="s">
        <v>116</v>
      </c>
      <c r="C70" s="1">
        <v>7823.25</v>
      </c>
      <c r="D70" s="1">
        <v>2336.8000000000002</v>
      </c>
      <c r="E70" s="1">
        <v>31.65</v>
      </c>
      <c r="F70" s="1">
        <v>0</v>
      </c>
      <c r="G70" s="1">
        <v>10191.700000000001</v>
      </c>
      <c r="H70" s="1">
        <v>0</v>
      </c>
      <c r="I70" s="1">
        <v>1449.6</v>
      </c>
      <c r="J70" s="1">
        <v>31.65</v>
      </c>
      <c r="K70" s="1">
        <v>0.05</v>
      </c>
      <c r="L70" s="1">
        <v>1481.3</v>
      </c>
      <c r="M70" s="1">
        <v>8710.4</v>
      </c>
    </row>
    <row r="71" spans="1:13" x14ac:dyDescent="0.2">
      <c r="A71" s="2" t="s">
        <v>117</v>
      </c>
      <c r="B71" s="1" t="s">
        <v>118</v>
      </c>
      <c r="C71" s="1">
        <v>7823.25</v>
      </c>
      <c r="D71" s="1">
        <v>2336.8000000000002</v>
      </c>
      <c r="E71" s="1">
        <v>31.65</v>
      </c>
      <c r="F71" s="1">
        <v>0</v>
      </c>
      <c r="G71" s="1">
        <v>10191.700000000001</v>
      </c>
      <c r="H71" s="1">
        <v>0</v>
      </c>
      <c r="I71" s="1">
        <v>1449.6</v>
      </c>
      <c r="J71" s="1">
        <v>31.65</v>
      </c>
      <c r="K71" s="1">
        <v>0.05</v>
      </c>
      <c r="L71" s="1">
        <v>1481.3</v>
      </c>
      <c r="M71" s="1">
        <v>8710.4</v>
      </c>
    </row>
    <row r="72" spans="1:13" x14ac:dyDescent="0.2">
      <c r="A72" s="2" t="s">
        <v>119</v>
      </c>
      <c r="B72" s="1" t="s">
        <v>120</v>
      </c>
      <c r="C72" s="1">
        <v>10171.35</v>
      </c>
      <c r="D72" s="1">
        <v>3038.19</v>
      </c>
      <c r="E72" s="1">
        <v>46.16</v>
      </c>
      <c r="F72" s="1">
        <v>0</v>
      </c>
      <c r="G72" s="1">
        <v>13255.7</v>
      </c>
      <c r="H72" s="1">
        <v>0</v>
      </c>
      <c r="I72" s="1">
        <v>2100.9699999999998</v>
      </c>
      <c r="J72" s="1">
        <v>46.16</v>
      </c>
      <c r="K72" s="1">
        <v>-0.03</v>
      </c>
      <c r="L72" s="1">
        <v>2147.1</v>
      </c>
      <c r="M72" s="1">
        <v>11108.6</v>
      </c>
    </row>
    <row r="73" spans="1:13" x14ac:dyDescent="0.2">
      <c r="A73" s="2" t="s">
        <v>121</v>
      </c>
      <c r="B73" s="1" t="s">
        <v>122</v>
      </c>
      <c r="C73" s="1">
        <v>9075.57</v>
      </c>
      <c r="D73" s="1">
        <v>2710.93</v>
      </c>
      <c r="E73" s="1">
        <v>38.119999999999997</v>
      </c>
      <c r="F73" s="1">
        <v>0</v>
      </c>
      <c r="G73" s="1">
        <v>11824.62</v>
      </c>
      <c r="H73" s="1">
        <v>0</v>
      </c>
      <c r="I73" s="1">
        <v>1948.99</v>
      </c>
      <c r="J73" s="1">
        <v>38.119999999999997</v>
      </c>
      <c r="K73" s="1">
        <v>-0.09</v>
      </c>
      <c r="L73" s="1">
        <v>1987.02</v>
      </c>
      <c r="M73" s="1">
        <v>9837.6</v>
      </c>
    </row>
    <row r="74" spans="1:13" x14ac:dyDescent="0.2">
      <c r="A74" s="2" t="s">
        <v>123</v>
      </c>
      <c r="B74" s="1" t="s">
        <v>124</v>
      </c>
      <c r="C74" s="1">
        <v>4172.3999999999996</v>
      </c>
      <c r="D74" s="1">
        <v>1246.29</v>
      </c>
      <c r="E74" s="1">
        <v>16.34</v>
      </c>
      <c r="F74" s="1">
        <v>0</v>
      </c>
      <c r="G74" s="1">
        <v>5435.03</v>
      </c>
      <c r="H74" s="1">
        <v>0</v>
      </c>
      <c r="I74" s="1">
        <v>943.23</v>
      </c>
      <c r="J74" s="1">
        <v>16.34</v>
      </c>
      <c r="K74" s="1">
        <v>0.06</v>
      </c>
      <c r="L74" s="1">
        <v>959.63</v>
      </c>
      <c r="M74" s="1">
        <v>4475.3999999999996</v>
      </c>
    </row>
    <row r="75" spans="1:13" x14ac:dyDescent="0.2">
      <c r="A75" s="2" t="s">
        <v>125</v>
      </c>
      <c r="B75" s="1" t="s">
        <v>126</v>
      </c>
      <c r="C75" s="1">
        <v>9075.57</v>
      </c>
      <c r="D75" s="1">
        <v>2710.93</v>
      </c>
      <c r="E75" s="1">
        <v>38.119999999999997</v>
      </c>
      <c r="F75" s="1">
        <v>0</v>
      </c>
      <c r="G75" s="1">
        <v>11824.62</v>
      </c>
      <c r="H75" s="1">
        <v>0</v>
      </c>
      <c r="I75" s="1">
        <v>1948.99</v>
      </c>
      <c r="J75" s="1">
        <v>38.119999999999997</v>
      </c>
      <c r="K75" s="1">
        <v>-0.09</v>
      </c>
      <c r="L75" s="1">
        <v>1987.02</v>
      </c>
      <c r="M75" s="1">
        <v>9837.6</v>
      </c>
    </row>
    <row r="76" spans="1:13" s="3" customFormat="1" x14ac:dyDescent="0.2">
      <c r="A76" s="6" t="s">
        <v>19</v>
      </c>
      <c r="B76" s="27">
        <v>24</v>
      </c>
      <c r="C76" s="3" t="s">
        <v>20</v>
      </c>
      <c r="D76" s="3" t="s">
        <v>20</v>
      </c>
      <c r="E76" s="3" t="s">
        <v>20</v>
      </c>
      <c r="F76" s="3" t="s">
        <v>20</v>
      </c>
      <c r="G76" s="3" t="s">
        <v>20</v>
      </c>
      <c r="H76" s="3" t="s">
        <v>20</v>
      </c>
      <c r="I76" s="3" t="s">
        <v>20</v>
      </c>
      <c r="J76" s="3" t="s">
        <v>20</v>
      </c>
      <c r="K76" s="3" t="s">
        <v>20</v>
      </c>
      <c r="L76" s="3" t="s">
        <v>20</v>
      </c>
      <c r="M76" s="3" t="s">
        <v>20</v>
      </c>
    </row>
    <row r="77" spans="1:13" x14ac:dyDescent="0.2">
      <c r="C77" s="7">
        <v>157432.42000000001</v>
      </c>
      <c r="D77" s="7">
        <v>47025.19</v>
      </c>
      <c r="E77" s="7">
        <v>626.83000000000004</v>
      </c>
      <c r="F77" s="7">
        <v>0</v>
      </c>
      <c r="G77" s="7">
        <v>205084.44</v>
      </c>
      <c r="H77" s="7">
        <v>0</v>
      </c>
      <c r="I77" s="7">
        <v>30735.77</v>
      </c>
      <c r="J77" s="7">
        <v>626.83000000000004</v>
      </c>
      <c r="K77" s="7">
        <v>0.24</v>
      </c>
      <c r="L77" s="7">
        <v>31362.84</v>
      </c>
      <c r="M77" s="7">
        <v>173721.60000000001</v>
      </c>
    </row>
    <row r="79" spans="1:13" x14ac:dyDescent="0.2">
      <c r="A79" s="4" t="s">
        <v>127</v>
      </c>
    </row>
    <row r="80" spans="1:13" x14ac:dyDescent="0.2">
      <c r="A80" s="2" t="s">
        <v>128</v>
      </c>
      <c r="B80" s="1" t="s">
        <v>129</v>
      </c>
      <c r="C80" s="1">
        <v>5424.72</v>
      </c>
      <c r="D80" s="1">
        <v>1620.37</v>
      </c>
      <c r="E80" s="1">
        <v>24.62</v>
      </c>
      <c r="F80" s="1">
        <v>0</v>
      </c>
      <c r="G80" s="1">
        <v>7069.71</v>
      </c>
      <c r="H80" s="1">
        <v>0</v>
      </c>
      <c r="I80" s="1">
        <v>1442.62</v>
      </c>
      <c r="J80" s="1">
        <v>24.62</v>
      </c>
      <c r="K80" s="1">
        <v>7.0000000000000007E-2</v>
      </c>
      <c r="L80" s="1">
        <v>1467.31</v>
      </c>
      <c r="M80" s="1">
        <v>5602.4</v>
      </c>
    </row>
    <row r="81" spans="1:13" s="3" customFormat="1" x14ac:dyDescent="0.2">
      <c r="A81" s="6" t="s">
        <v>19</v>
      </c>
      <c r="B81" s="27">
        <v>1</v>
      </c>
      <c r="C81" s="3" t="s">
        <v>20</v>
      </c>
      <c r="D81" s="3" t="s">
        <v>20</v>
      </c>
      <c r="E81" s="3" t="s">
        <v>20</v>
      </c>
      <c r="F81" s="3" t="s">
        <v>20</v>
      </c>
      <c r="G81" s="3" t="s">
        <v>20</v>
      </c>
      <c r="H81" s="3" t="s">
        <v>20</v>
      </c>
      <c r="I81" s="3" t="s">
        <v>20</v>
      </c>
      <c r="J81" s="3" t="s">
        <v>20</v>
      </c>
      <c r="K81" s="3" t="s">
        <v>20</v>
      </c>
      <c r="L81" s="3" t="s">
        <v>20</v>
      </c>
      <c r="M81" s="3" t="s">
        <v>20</v>
      </c>
    </row>
    <row r="82" spans="1:13" x14ac:dyDescent="0.2">
      <c r="C82" s="7">
        <v>5424.72</v>
      </c>
      <c r="D82" s="7">
        <v>1620.37</v>
      </c>
      <c r="E82" s="7">
        <v>24.62</v>
      </c>
      <c r="F82" s="7">
        <v>0</v>
      </c>
      <c r="G82" s="7">
        <v>7069.71</v>
      </c>
      <c r="H82" s="7">
        <v>0</v>
      </c>
      <c r="I82" s="7">
        <v>1442.62</v>
      </c>
      <c r="J82" s="7">
        <v>24.62</v>
      </c>
      <c r="K82" s="7">
        <v>7.0000000000000007E-2</v>
      </c>
      <c r="L82" s="7">
        <v>1467.31</v>
      </c>
      <c r="M82" s="7">
        <v>5602.4</v>
      </c>
    </row>
    <row r="84" spans="1:13" x14ac:dyDescent="0.2">
      <c r="A84" s="4" t="s">
        <v>130</v>
      </c>
    </row>
    <row r="85" spans="1:13" x14ac:dyDescent="0.2">
      <c r="A85" s="2" t="s">
        <v>131</v>
      </c>
      <c r="B85" s="1" t="s">
        <v>132</v>
      </c>
      <c r="C85" s="1">
        <v>7823.25</v>
      </c>
      <c r="D85" s="1">
        <v>2336.8000000000002</v>
      </c>
      <c r="E85" s="1">
        <v>31.65</v>
      </c>
      <c r="F85" s="1">
        <v>0</v>
      </c>
      <c r="G85" s="1">
        <v>10191.700000000001</v>
      </c>
      <c r="H85" s="1">
        <v>0</v>
      </c>
      <c r="I85" s="1">
        <v>1449.6</v>
      </c>
      <c r="J85" s="1">
        <v>31.65</v>
      </c>
      <c r="K85" s="1">
        <v>0.05</v>
      </c>
      <c r="L85" s="1">
        <v>1481.3</v>
      </c>
      <c r="M85" s="1">
        <v>8710.4</v>
      </c>
    </row>
    <row r="86" spans="1:13" x14ac:dyDescent="0.2">
      <c r="A86" s="2" t="s">
        <v>133</v>
      </c>
      <c r="B86" s="1" t="s">
        <v>134</v>
      </c>
      <c r="C86" s="1">
        <v>7823.25</v>
      </c>
      <c r="D86" s="1">
        <v>2336.8000000000002</v>
      </c>
      <c r="E86" s="1">
        <v>31.65</v>
      </c>
      <c r="F86" s="1">
        <v>0</v>
      </c>
      <c r="G86" s="1">
        <v>10191.700000000001</v>
      </c>
      <c r="H86" s="1">
        <v>0</v>
      </c>
      <c r="I86" s="1">
        <v>1449.6</v>
      </c>
      <c r="J86" s="1">
        <v>31.65</v>
      </c>
      <c r="K86" s="1">
        <v>0.05</v>
      </c>
      <c r="L86" s="1">
        <v>1481.3</v>
      </c>
      <c r="M86" s="1">
        <v>8710.4</v>
      </c>
    </row>
    <row r="87" spans="1:13" x14ac:dyDescent="0.2">
      <c r="A87" s="2" t="s">
        <v>135</v>
      </c>
      <c r="B87" s="1" t="s">
        <v>136</v>
      </c>
      <c r="C87" s="1">
        <v>7823.25</v>
      </c>
      <c r="D87" s="1">
        <v>2336.8000000000002</v>
      </c>
      <c r="E87" s="1">
        <v>31.65</v>
      </c>
      <c r="F87" s="1">
        <v>0</v>
      </c>
      <c r="G87" s="1">
        <v>10191.700000000001</v>
      </c>
      <c r="H87" s="1">
        <v>0</v>
      </c>
      <c r="I87" s="1">
        <v>1449.6</v>
      </c>
      <c r="J87" s="1">
        <v>31.65</v>
      </c>
      <c r="K87" s="1">
        <v>0.05</v>
      </c>
      <c r="L87" s="1">
        <v>1481.3</v>
      </c>
      <c r="M87" s="1">
        <v>8710.4</v>
      </c>
    </row>
    <row r="88" spans="1:13" x14ac:dyDescent="0.2">
      <c r="A88" s="2" t="s">
        <v>137</v>
      </c>
      <c r="B88" s="1" t="s">
        <v>138</v>
      </c>
      <c r="C88" s="1">
        <v>7823.25</v>
      </c>
      <c r="D88" s="1">
        <v>2336.8000000000002</v>
      </c>
      <c r="E88" s="1">
        <v>31.65</v>
      </c>
      <c r="F88" s="1">
        <v>0</v>
      </c>
      <c r="G88" s="1">
        <v>10191.700000000001</v>
      </c>
      <c r="H88" s="1">
        <v>0</v>
      </c>
      <c r="I88" s="1">
        <v>1449.6</v>
      </c>
      <c r="J88" s="1">
        <v>31.65</v>
      </c>
      <c r="K88" s="1">
        <v>0.05</v>
      </c>
      <c r="L88" s="1">
        <v>1481.3</v>
      </c>
      <c r="M88" s="1">
        <v>8710.4</v>
      </c>
    </row>
    <row r="89" spans="1:13" x14ac:dyDescent="0.2">
      <c r="A89" s="2" t="s">
        <v>139</v>
      </c>
      <c r="B89" s="1" t="s">
        <v>140</v>
      </c>
      <c r="C89" s="1">
        <v>10171.35</v>
      </c>
      <c r="D89" s="1">
        <v>3038.19</v>
      </c>
      <c r="E89" s="1">
        <v>46.16</v>
      </c>
      <c r="F89" s="1">
        <v>0</v>
      </c>
      <c r="G89" s="1">
        <v>13255.7</v>
      </c>
      <c r="H89" s="1">
        <v>0</v>
      </c>
      <c r="I89" s="1">
        <v>2100.9699999999998</v>
      </c>
      <c r="J89" s="1">
        <v>46.16</v>
      </c>
      <c r="K89" s="1">
        <v>-0.03</v>
      </c>
      <c r="L89" s="1">
        <v>2147.1</v>
      </c>
      <c r="M89" s="1">
        <v>11108.6</v>
      </c>
    </row>
    <row r="90" spans="1:13" x14ac:dyDescent="0.2">
      <c r="A90" s="2" t="s">
        <v>141</v>
      </c>
      <c r="B90" s="1" t="s">
        <v>142</v>
      </c>
      <c r="C90" s="1">
        <v>10171.35</v>
      </c>
      <c r="D90" s="1">
        <v>3038.19</v>
      </c>
      <c r="E90" s="1">
        <v>46.16</v>
      </c>
      <c r="F90" s="1">
        <v>0</v>
      </c>
      <c r="G90" s="1">
        <v>13255.7</v>
      </c>
      <c r="H90" s="1">
        <v>0</v>
      </c>
      <c r="I90" s="1">
        <v>2100.9699999999998</v>
      </c>
      <c r="J90" s="1">
        <v>46.16</v>
      </c>
      <c r="K90" s="1">
        <v>-0.03</v>
      </c>
      <c r="L90" s="1">
        <v>2147.1</v>
      </c>
      <c r="M90" s="1">
        <v>11108.6</v>
      </c>
    </row>
    <row r="91" spans="1:13" s="3" customFormat="1" x14ac:dyDescent="0.2">
      <c r="A91" s="6" t="s">
        <v>19</v>
      </c>
      <c r="B91" s="27">
        <v>6</v>
      </c>
      <c r="C91" s="3" t="s">
        <v>20</v>
      </c>
      <c r="D91" s="3" t="s">
        <v>20</v>
      </c>
      <c r="E91" s="3" t="s">
        <v>20</v>
      </c>
      <c r="F91" s="3" t="s">
        <v>20</v>
      </c>
      <c r="G91" s="3" t="s">
        <v>20</v>
      </c>
      <c r="H91" s="3" t="s">
        <v>20</v>
      </c>
      <c r="I91" s="3" t="s">
        <v>20</v>
      </c>
      <c r="J91" s="3" t="s">
        <v>20</v>
      </c>
      <c r="K91" s="3" t="s">
        <v>20</v>
      </c>
      <c r="L91" s="3" t="s">
        <v>20</v>
      </c>
      <c r="M91" s="3" t="s">
        <v>20</v>
      </c>
    </row>
    <row r="92" spans="1:13" x14ac:dyDescent="0.2">
      <c r="C92" s="7">
        <v>51635.7</v>
      </c>
      <c r="D92" s="7">
        <v>15423.58</v>
      </c>
      <c r="E92" s="7">
        <v>218.92</v>
      </c>
      <c r="F92" s="7">
        <v>0</v>
      </c>
      <c r="G92" s="7">
        <v>67278.2</v>
      </c>
      <c r="H92" s="7">
        <v>0</v>
      </c>
      <c r="I92" s="7">
        <v>10000.34</v>
      </c>
      <c r="J92" s="7">
        <v>218.92</v>
      </c>
      <c r="K92" s="7">
        <v>0.14000000000000001</v>
      </c>
      <c r="L92" s="7">
        <v>10219.4</v>
      </c>
      <c r="M92" s="7">
        <v>57058.8</v>
      </c>
    </row>
    <row r="94" spans="1:13" x14ac:dyDescent="0.2">
      <c r="A94" s="4" t="s">
        <v>143</v>
      </c>
    </row>
    <row r="95" spans="1:13" x14ac:dyDescent="0.2">
      <c r="A95" s="2" t="s">
        <v>144</v>
      </c>
      <c r="B95" s="1" t="s">
        <v>145</v>
      </c>
      <c r="C95" s="1">
        <v>7823.25</v>
      </c>
      <c r="D95" s="1">
        <v>2336.8000000000002</v>
      </c>
      <c r="E95" s="1">
        <v>31.65</v>
      </c>
      <c r="F95" s="1">
        <v>0</v>
      </c>
      <c r="G95" s="1">
        <v>10191.700000000001</v>
      </c>
      <c r="H95" s="1">
        <v>0</v>
      </c>
      <c r="I95" s="1">
        <v>1449.6</v>
      </c>
      <c r="J95" s="1">
        <v>31.65</v>
      </c>
      <c r="K95" s="1">
        <v>0.05</v>
      </c>
      <c r="L95" s="1">
        <v>1481.3</v>
      </c>
      <c r="M95" s="1">
        <v>8710.4</v>
      </c>
    </row>
    <row r="96" spans="1:13" x14ac:dyDescent="0.2">
      <c r="A96" s="2" t="s">
        <v>146</v>
      </c>
      <c r="B96" s="1" t="s">
        <v>147</v>
      </c>
      <c r="C96" s="1">
        <v>7823.25</v>
      </c>
      <c r="D96" s="1">
        <v>2336.8000000000002</v>
      </c>
      <c r="E96" s="1">
        <v>31.65</v>
      </c>
      <c r="F96" s="1">
        <v>0</v>
      </c>
      <c r="G96" s="1">
        <v>10191.700000000001</v>
      </c>
      <c r="H96" s="1">
        <v>0</v>
      </c>
      <c r="I96" s="1">
        <v>1449.6</v>
      </c>
      <c r="J96" s="1">
        <v>31.65</v>
      </c>
      <c r="K96" s="1">
        <v>0.05</v>
      </c>
      <c r="L96" s="1">
        <v>1481.3</v>
      </c>
      <c r="M96" s="1">
        <v>8710.4</v>
      </c>
    </row>
    <row r="97" spans="1:13" x14ac:dyDescent="0.2">
      <c r="A97" s="2" t="s">
        <v>148</v>
      </c>
      <c r="B97" s="1" t="s">
        <v>149</v>
      </c>
      <c r="C97" s="1">
        <v>10171.35</v>
      </c>
      <c r="D97" s="1">
        <v>3038.19</v>
      </c>
      <c r="E97" s="1">
        <v>46.16</v>
      </c>
      <c r="F97" s="1">
        <v>0</v>
      </c>
      <c r="G97" s="1">
        <v>13255.7</v>
      </c>
      <c r="H97" s="1">
        <v>0</v>
      </c>
      <c r="I97" s="1">
        <v>2100.9699999999998</v>
      </c>
      <c r="J97" s="1">
        <v>46.16</v>
      </c>
      <c r="K97" s="1">
        <v>-0.03</v>
      </c>
      <c r="L97" s="1">
        <v>2147.1</v>
      </c>
      <c r="M97" s="1">
        <v>11108.6</v>
      </c>
    </row>
    <row r="98" spans="1:13" x14ac:dyDescent="0.2">
      <c r="A98" s="2" t="s">
        <v>150</v>
      </c>
      <c r="B98" s="1" t="s">
        <v>151</v>
      </c>
      <c r="C98" s="1">
        <v>10171.35</v>
      </c>
      <c r="D98" s="1">
        <v>3038.19</v>
      </c>
      <c r="E98" s="1">
        <v>46.16</v>
      </c>
      <c r="F98" s="1">
        <v>0</v>
      </c>
      <c r="G98" s="1">
        <v>13255.7</v>
      </c>
      <c r="H98" s="1">
        <v>0</v>
      </c>
      <c r="I98" s="1">
        <v>2100.9699999999998</v>
      </c>
      <c r="J98" s="1">
        <v>46.16</v>
      </c>
      <c r="K98" s="1">
        <v>-0.03</v>
      </c>
      <c r="L98" s="1">
        <v>2147.1</v>
      </c>
      <c r="M98" s="1">
        <v>11108.6</v>
      </c>
    </row>
    <row r="99" spans="1:13" x14ac:dyDescent="0.2">
      <c r="A99" s="2" t="s">
        <v>152</v>
      </c>
      <c r="B99" s="1" t="s">
        <v>153</v>
      </c>
      <c r="C99" s="1">
        <v>10171.35</v>
      </c>
      <c r="D99" s="1">
        <v>3038.19</v>
      </c>
      <c r="E99" s="1">
        <v>46.16</v>
      </c>
      <c r="F99" s="1">
        <v>0</v>
      </c>
      <c r="G99" s="1">
        <v>13255.7</v>
      </c>
      <c r="H99" s="1">
        <v>0</v>
      </c>
      <c r="I99" s="1">
        <v>2100.9699999999998</v>
      </c>
      <c r="J99" s="1">
        <v>46.16</v>
      </c>
      <c r="K99" s="1">
        <v>-0.03</v>
      </c>
      <c r="L99" s="1">
        <v>2147.1</v>
      </c>
      <c r="M99" s="1">
        <v>11108.6</v>
      </c>
    </row>
    <row r="100" spans="1:13" s="3" customFormat="1" x14ac:dyDescent="0.2">
      <c r="A100" s="6" t="s">
        <v>19</v>
      </c>
      <c r="B100" s="27">
        <v>5</v>
      </c>
      <c r="C100" s="3" t="s">
        <v>20</v>
      </c>
      <c r="D100" s="3" t="s">
        <v>20</v>
      </c>
      <c r="E100" s="3" t="s">
        <v>20</v>
      </c>
      <c r="F100" s="3" t="s">
        <v>20</v>
      </c>
      <c r="G100" s="3" t="s">
        <v>20</v>
      </c>
      <c r="H100" s="3" t="s">
        <v>20</v>
      </c>
      <c r="I100" s="3" t="s">
        <v>20</v>
      </c>
      <c r="J100" s="3" t="s">
        <v>20</v>
      </c>
      <c r="K100" s="3" t="s">
        <v>20</v>
      </c>
      <c r="L100" s="3" t="s">
        <v>20</v>
      </c>
      <c r="M100" s="3" t="s">
        <v>20</v>
      </c>
    </row>
    <row r="101" spans="1:13" x14ac:dyDescent="0.2">
      <c r="C101" s="7">
        <v>46160.55</v>
      </c>
      <c r="D101" s="7">
        <v>13788.17</v>
      </c>
      <c r="E101" s="7">
        <v>201.78</v>
      </c>
      <c r="F101" s="7">
        <v>0</v>
      </c>
      <c r="G101" s="7">
        <v>60150.5</v>
      </c>
      <c r="H101" s="7">
        <v>0</v>
      </c>
      <c r="I101" s="7">
        <v>9202.11</v>
      </c>
      <c r="J101" s="7">
        <v>201.78</v>
      </c>
      <c r="K101" s="7">
        <v>0.01</v>
      </c>
      <c r="L101" s="7">
        <v>9403.9</v>
      </c>
      <c r="M101" s="7">
        <v>50746.6</v>
      </c>
    </row>
    <row r="103" spans="1:13" x14ac:dyDescent="0.2">
      <c r="A103" s="4" t="s">
        <v>154</v>
      </c>
    </row>
    <row r="104" spans="1:13" x14ac:dyDescent="0.2">
      <c r="A104" s="2" t="s">
        <v>155</v>
      </c>
      <c r="B104" s="1" t="s">
        <v>156</v>
      </c>
      <c r="C104" s="1">
        <v>10171.35</v>
      </c>
      <c r="D104" s="1">
        <v>3038.19</v>
      </c>
      <c r="E104" s="1">
        <v>46.16</v>
      </c>
      <c r="F104" s="1">
        <v>0</v>
      </c>
      <c r="G104" s="1">
        <v>13255.7</v>
      </c>
      <c r="H104" s="1">
        <v>0</v>
      </c>
      <c r="I104" s="1">
        <v>2100.9699999999998</v>
      </c>
      <c r="J104" s="1">
        <v>46.16</v>
      </c>
      <c r="K104" s="1">
        <v>-0.03</v>
      </c>
      <c r="L104" s="1">
        <v>2147.1</v>
      </c>
      <c r="M104" s="1">
        <v>11108.6</v>
      </c>
    </row>
    <row r="105" spans="1:13" x14ac:dyDescent="0.2">
      <c r="A105" s="2" t="s">
        <v>157</v>
      </c>
      <c r="B105" s="1" t="s">
        <v>158</v>
      </c>
      <c r="C105" s="1">
        <v>10171.35</v>
      </c>
      <c r="D105" s="1">
        <v>3038.19</v>
      </c>
      <c r="E105" s="1">
        <v>46.16</v>
      </c>
      <c r="F105" s="1">
        <v>0</v>
      </c>
      <c r="G105" s="1">
        <v>13255.7</v>
      </c>
      <c r="H105" s="1">
        <v>0</v>
      </c>
      <c r="I105" s="1">
        <v>2100.9699999999998</v>
      </c>
      <c r="J105" s="1">
        <v>46.16</v>
      </c>
      <c r="K105" s="1">
        <v>-0.03</v>
      </c>
      <c r="L105" s="1">
        <v>2147.1</v>
      </c>
      <c r="M105" s="1">
        <v>11108.6</v>
      </c>
    </row>
    <row r="106" spans="1:13" x14ac:dyDescent="0.2">
      <c r="A106" s="2" t="s">
        <v>159</v>
      </c>
      <c r="B106" s="1" t="s">
        <v>160</v>
      </c>
      <c r="C106" s="1">
        <v>10171.35</v>
      </c>
      <c r="D106" s="1">
        <v>3038.19</v>
      </c>
      <c r="E106" s="1">
        <v>46.16</v>
      </c>
      <c r="F106" s="1">
        <v>0</v>
      </c>
      <c r="G106" s="1">
        <v>13255.7</v>
      </c>
      <c r="H106" s="1">
        <v>0</v>
      </c>
      <c r="I106" s="1">
        <v>2100.9699999999998</v>
      </c>
      <c r="J106" s="1">
        <v>46.16</v>
      </c>
      <c r="K106" s="1">
        <v>-0.03</v>
      </c>
      <c r="L106" s="1">
        <v>2147.1</v>
      </c>
      <c r="M106" s="1">
        <v>11108.6</v>
      </c>
    </row>
    <row r="107" spans="1:13" x14ac:dyDescent="0.2">
      <c r="A107" s="2" t="s">
        <v>161</v>
      </c>
      <c r="B107" s="1" t="s">
        <v>162</v>
      </c>
      <c r="C107" s="1">
        <v>10171.35</v>
      </c>
      <c r="D107" s="1">
        <v>3038.19</v>
      </c>
      <c r="E107" s="1">
        <v>46.16</v>
      </c>
      <c r="F107" s="1">
        <v>0</v>
      </c>
      <c r="G107" s="1">
        <v>13255.7</v>
      </c>
      <c r="H107" s="1">
        <v>0</v>
      </c>
      <c r="I107" s="1">
        <v>2100.9699999999998</v>
      </c>
      <c r="J107" s="1">
        <v>46.16</v>
      </c>
      <c r="K107" s="1">
        <v>-0.03</v>
      </c>
      <c r="L107" s="1">
        <v>2147.1</v>
      </c>
      <c r="M107" s="1">
        <v>11108.6</v>
      </c>
    </row>
    <row r="108" spans="1:13" x14ac:dyDescent="0.2">
      <c r="A108" s="2" t="s">
        <v>163</v>
      </c>
      <c r="B108" s="1" t="s">
        <v>164</v>
      </c>
      <c r="C108" s="1">
        <v>10171.35</v>
      </c>
      <c r="D108" s="1">
        <v>3038.19</v>
      </c>
      <c r="E108" s="1">
        <v>46.16</v>
      </c>
      <c r="F108" s="1">
        <v>0</v>
      </c>
      <c r="G108" s="1">
        <v>13255.7</v>
      </c>
      <c r="H108" s="1">
        <v>0</v>
      </c>
      <c r="I108" s="1">
        <v>2100.9699999999998</v>
      </c>
      <c r="J108" s="1">
        <v>46.16</v>
      </c>
      <c r="K108" s="1">
        <v>-0.03</v>
      </c>
      <c r="L108" s="1">
        <v>2147.1</v>
      </c>
      <c r="M108" s="1">
        <v>11108.6</v>
      </c>
    </row>
    <row r="109" spans="1:13" x14ac:dyDescent="0.2">
      <c r="A109" s="2" t="s">
        <v>165</v>
      </c>
      <c r="B109" s="1" t="s">
        <v>166</v>
      </c>
      <c r="C109" s="1">
        <v>10171.35</v>
      </c>
      <c r="D109" s="1">
        <v>3038.19</v>
      </c>
      <c r="E109" s="1">
        <v>46.16</v>
      </c>
      <c r="F109" s="1">
        <v>0</v>
      </c>
      <c r="G109" s="1">
        <v>13255.7</v>
      </c>
      <c r="H109" s="1">
        <v>0</v>
      </c>
      <c r="I109" s="1">
        <v>2100.9699999999998</v>
      </c>
      <c r="J109" s="1">
        <v>46.16</v>
      </c>
      <c r="K109" s="1">
        <v>0.17</v>
      </c>
      <c r="L109" s="1">
        <v>2147.3000000000002</v>
      </c>
      <c r="M109" s="1">
        <v>11108.4</v>
      </c>
    </row>
    <row r="110" spans="1:13" x14ac:dyDescent="0.2">
      <c r="A110" s="2" t="s">
        <v>167</v>
      </c>
      <c r="B110" s="1" t="s">
        <v>168</v>
      </c>
      <c r="C110" s="1">
        <v>10171.35</v>
      </c>
      <c r="D110" s="1">
        <v>3038.19</v>
      </c>
      <c r="E110" s="1">
        <v>46.16</v>
      </c>
      <c r="F110" s="1">
        <v>0</v>
      </c>
      <c r="G110" s="1">
        <v>13255.7</v>
      </c>
      <c r="H110" s="1">
        <v>0</v>
      </c>
      <c r="I110" s="1">
        <v>2100.9699999999998</v>
      </c>
      <c r="J110" s="1">
        <v>46.16</v>
      </c>
      <c r="K110" s="1">
        <v>-0.03</v>
      </c>
      <c r="L110" s="1">
        <v>2147.1</v>
      </c>
      <c r="M110" s="1">
        <v>11108.6</v>
      </c>
    </row>
    <row r="111" spans="1:13" x14ac:dyDescent="0.2">
      <c r="A111" s="2" t="s">
        <v>169</v>
      </c>
      <c r="B111" s="1" t="s">
        <v>170</v>
      </c>
      <c r="C111" s="1">
        <v>5424.72</v>
      </c>
      <c r="D111" s="1">
        <v>1620.37</v>
      </c>
      <c r="E111" s="1">
        <v>23.82</v>
      </c>
      <c r="F111" s="1">
        <v>0</v>
      </c>
      <c r="G111" s="1">
        <v>7068.91</v>
      </c>
      <c r="H111" s="1">
        <v>0</v>
      </c>
      <c r="I111" s="1">
        <v>1442.61</v>
      </c>
      <c r="J111" s="1">
        <v>23.82</v>
      </c>
      <c r="K111" s="1">
        <v>0.08</v>
      </c>
      <c r="L111" s="1">
        <v>1466.51</v>
      </c>
      <c r="M111" s="1">
        <v>5602.4</v>
      </c>
    </row>
    <row r="112" spans="1:13" x14ac:dyDescent="0.2">
      <c r="A112" s="2" t="s">
        <v>171</v>
      </c>
      <c r="B112" s="1" t="s">
        <v>172</v>
      </c>
      <c r="C112" s="1">
        <v>10171.35</v>
      </c>
      <c r="D112" s="1">
        <v>3038.19</v>
      </c>
      <c r="E112" s="1">
        <v>46.16</v>
      </c>
      <c r="F112" s="1">
        <v>0</v>
      </c>
      <c r="G112" s="1">
        <v>13255.7</v>
      </c>
      <c r="H112" s="1">
        <v>0</v>
      </c>
      <c r="I112" s="1">
        <v>2100.9699999999998</v>
      </c>
      <c r="J112" s="1">
        <v>46.16</v>
      </c>
      <c r="K112" s="1">
        <v>-0.03</v>
      </c>
      <c r="L112" s="1">
        <v>2147.1</v>
      </c>
      <c r="M112" s="1">
        <v>11108.6</v>
      </c>
    </row>
    <row r="113" spans="1:13" x14ac:dyDescent="0.2">
      <c r="A113" s="2" t="s">
        <v>173</v>
      </c>
      <c r="B113" s="1" t="s">
        <v>174</v>
      </c>
      <c r="C113" s="1">
        <v>5424.72</v>
      </c>
      <c r="D113" s="1">
        <v>1620.37</v>
      </c>
      <c r="E113" s="1">
        <v>23.82</v>
      </c>
      <c r="F113" s="1">
        <v>0</v>
      </c>
      <c r="G113" s="1">
        <v>7068.91</v>
      </c>
      <c r="H113" s="1">
        <v>0</v>
      </c>
      <c r="I113" s="1">
        <v>1442.61</v>
      </c>
      <c r="J113" s="1">
        <v>23.82</v>
      </c>
      <c r="K113" s="1">
        <v>0.08</v>
      </c>
      <c r="L113" s="1">
        <v>1466.51</v>
      </c>
      <c r="M113" s="1">
        <v>5602.4</v>
      </c>
    </row>
    <row r="114" spans="1:13" x14ac:dyDescent="0.2">
      <c r="A114" s="2" t="s">
        <v>175</v>
      </c>
      <c r="B114" s="1" t="s">
        <v>176</v>
      </c>
      <c r="C114" s="1">
        <v>5424.72</v>
      </c>
      <c r="D114" s="1">
        <v>1620.37</v>
      </c>
      <c r="E114" s="1">
        <v>23.82</v>
      </c>
      <c r="F114" s="1">
        <v>0</v>
      </c>
      <c r="G114" s="1">
        <v>7068.91</v>
      </c>
      <c r="H114" s="1">
        <v>0</v>
      </c>
      <c r="I114" s="1">
        <v>1442.61</v>
      </c>
      <c r="J114" s="1">
        <v>23.82</v>
      </c>
      <c r="K114" s="1">
        <v>0.08</v>
      </c>
      <c r="L114" s="1">
        <v>1466.51</v>
      </c>
      <c r="M114" s="1">
        <v>5602.4</v>
      </c>
    </row>
    <row r="115" spans="1:13" x14ac:dyDescent="0.2">
      <c r="A115" s="2" t="s">
        <v>177</v>
      </c>
      <c r="B115" s="1" t="s">
        <v>178</v>
      </c>
      <c r="C115" s="1">
        <v>5424.72</v>
      </c>
      <c r="D115" s="1">
        <v>1620.37</v>
      </c>
      <c r="E115" s="1">
        <v>23.82</v>
      </c>
      <c r="F115" s="1">
        <v>0</v>
      </c>
      <c r="G115" s="1">
        <v>7068.91</v>
      </c>
      <c r="H115" s="1">
        <v>0</v>
      </c>
      <c r="I115" s="1">
        <v>1442.61</v>
      </c>
      <c r="J115" s="1">
        <v>23.82</v>
      </c>
      <c r="K115" s="1">
        <v>-0.12</v>
      </c>
      <c r="L115" s="1">
        <v>1466.31</v>
      </c>
      <c r="M115" s="1">
        <v>5602.6</v>
      </c>
    </row>
    <row r="116" spans="1:13" x14ac:dyDescent="0.2">
      <c r="A116" s="2" t="s">
        <v>179</v>
      </c>
      <c r="B116" s="1" t="s">
        <v>180</v>
      </c>
      <c r="C116" s="1">
        <v>10171.35</v>
      </c>
      <c r="D116" s="1">
        <v>3038.19</v>
      </c>
      <c r="E116" s="1">
        <v>46.16</v>
      </c>
      <c r="F116" s="1">
        <v>0</v>
      </c>
      <c r="G116" s="1">
        <v>13255.7</v>
      </c>
      <c r="H116" s="1">
        <v>0</v>
      </c>
      <c r="I116" s="1">
        <v>2100.9699999999998</v>
      </c>
      <c r="J116" s="1">
        <v>46.16</v>
      </c>
      <c r="K116" s="1">
        <v>-0.03</v>
      </c>
      <c r="L116" s="1">
        <v>2147.1</v>
      </c>
      <c r="M116" s="1">
        <v>11108.6</v>
      </c>
    </row>
    <row r="117" spans="1:13" x14ac:dyDescent="0.2">
      <c r="A117" s="2" t="s">
        <v>181</v>
      </c>
      <c r="B117" s="1" t="s">
        <v>182</v>
      </c>
      <c r="C117" s="1">
        <v>5424.72</v>
      </c>
      <c r="D117" s="1">
        <v>1620.37</v>
      </c>
      <c r="E117" s="1">
        <v>23.82</v>
      </c>
      <c r="F117" s="1">
        <v>0</v>
      </c>
      <c r="G117" s="1">
        <v>7068.91</v>
      </c>
      <c r="H117" s="1">
        <v>0</v>
      </c>
      <c r="I117" s="1">
        <v>1442.61</v>
      </c>
      <c r="J117" s="1">
        <v>23.82</v>
      </c>
      <c r="K117" s="1">
        <v>0.08</v>
      </c>
      <c r="L117" s="1">
        <v>1466.51</v>
      </c>
      <c r="M117" s="1">
        <v>5602.4</v>
      </c>
    </row>
    <row r="118" spans="1:13" x14ac:dyDescent="0.2">
      <c r="A118" s="2" t="s">
        <v>183</v>
      </c>
      <c r="B118" s="1" t="s">
        <v>184</v>
      </c>
      <c r="C118" s="1">
        <v>10171.35</v>
      </c>
      <c r="D118" s="1">
        <v>3038.19</v>
      </c>
      <c r="E118" s="1">
        <v>46.16</v>
      </c>
      <c r="F118" s="1">
        <v>0</v>
      </c>
      <c r="G118" s="1">
        <v>13255.7</v>
      </c>
      <c r="H118" s="1">
        <v>0</v>
      </c>
      <c r="I118" s="1">
        <v>2100.9699999999998</v>
      </c>
      <c r="J118" s="1">
        <v>46.16</v>
      </c>
      <c r="K118" s="1">
        <v>-0.03</v>
      </c>
      <c r="L118" s="1">
        <v>2147.1</v>
      </c>
      <c r="M118" s="1">
        <v>11108.6</v>
      </c>
    </row>
    <row r="119" spans="1:13" x14ac:dyDescent="0.2">
      <c r="A119" s="2" t="s">
        <v>185</v>
      </c>
      <c r="B119" s="1" t="s">
        <v>186</v>
      </c>
      <c r="C119" s="1">
        <v>5424.72</v>
      </c>
      <c r="D119" s="1">
        <v>1620.37</v>
      </c>
      <c r="E119" s="1">
        <v>23.82</v>
      </c>
      <c r="F119" s="1">
        <v>0</v>
      </c>
      <c r="G119" s="1">
        <v>7068.91</v>
      </c>
      <c r="H119" s="1">
        <v>0</v>
      </c>
      <c r="I119" s="1">
        <v>1442.61</v>
      </c>
      <c r="J119" s="1">
        <v>23.82</v>
      </c>
      <c r="K119" s="1">
        <v>-0.12</v>
      </c>
      <c r="L119" s="1">
        <v>1466.31</v>
      </c>
      <c r="M119" s="1">
        <v>5602.6</v>
      </c>
    </row>
    <row r="120" spans="1:13" x14ac:dyDescent="0.2">
      <c r="A120" s="2" t="s">
        <v>187</v>
      </c>
      <c r="B120" s="1" t="s">
        <v>188</v>
      </c>
      <c r="C120" s="1">
        <v>5424.72</v>
      </c>
      <c r="D120" s="1">
        <v>1620.37</v>
      </c>
      <c r="E120" s="1">
        <v>23.82</v>
      </c>
      <c r="F120" s="1">
        <v>0</v>
      </c>
      <c r="G120" s="1">
        <v>7068.91</v>
      </c>
      <c r="H120" s="1">
        <v>0</v>
      </c>
      <c r="I120" s="1">
        <v>1442.61</v>
      </c>
      <c r="J120" s="1">
        <v>23.82</v>
      </c>
      <c r="K120" s="1">
        <v>-0.12</v>
      </c>
      <c r="L120" s="1">
        <v>1466.31</v>
      </c>
      <c r="M120" s="1">
        <v>5602.6</v>
      </c>
    </row>
    <row r="121" spans="1:13" x14ac:dyDescent="0.2">
      <c r="A121" s="2" t="s">
        <v>189</v>
      </c>
      <c r="B121" s="1" t="s">
        <v>190</v>
      </c>
      <c r="C121" s="1">
        <v>2695.05</v>
      </c>
      <c r="D121" s="1">
        <v>805</v>
      </c>
      <c r="E121" s="1">
        <v>0</v>
      </c>
      <c r="F121" s="1">
        <v>126.77</v>
      </c>
      <c r="G121" s="1">
        <v>3626.82</v>
      </c>
      <c r="H121" s="1">
        <v>243.82</v>
      </c>
      <c r="I121" s="1">
        <v>0</v>
      </c>
      <c r="J121" s="1">
        <v>0</v>
      </c>
      <c r="K121" s="1">
        <v>0</v>
      </c>
      <c r="L121" s="1">
        <v>243.82</v>
      </c>
      <c r="M121" s="1">
        <v>3383</v>
      </c>
    </row>
    <row r="122" spans="1:13" x14ac:dyDescent="0.2">
      <c r="A122" s="2" t="s">
        <v>191</v>
      </c>
      <c r="B122" s="1" t="s">
        <v>192</v>
      </c>
      <c r="C122" s="1">
        <v>10171.35</v>
      </c>
      <c r="D122" s="1">
        <v>3038.19</v>
      </c>
      <c r="E122" s="1">
        <v>46.16</v>
      </c>
      <c r="F122" s="1">
        <v>0</v>
      </c>
      <c r="G122" s="1">
        <v>13255.7</v>
      </c>
      <c r="H122" s="1">
        <v>0</v>
      </c>
      <c r="I122" s="1">
        <v>2100.9699999999998</v>
      </c>
      <c r="J122" s="1">
        <v>46.16</v>
      </c>
      <c r="K122" s="1">
        <v>-0.03</v>
      </c>
      <c r="L122" s="1">
        <v>2147.1</v>
      </c>
      <c r="M122" s="1">
        <v>11108.6</v>
      </c>
    </row>
    <row r="123" spans="1:13" x14ac:dyDescent="0.2">
      <c r="A123" s="2" t="s">
        <v>193</v>
      </c>
      <c r="B123" s="1" t="s">
        <v>194</v>
      </c>
      <c r="C123" s="1">
        <v>5424.72</v>
      </c>
      <c r="D123" s="1">
        <v>1620.37</v>
      </c>
      <c r="E123" s="1">
        <v>23.82</v>
      </c>
      <c r="F123" s="1">
        <v>0</v>
      </c>
      <c r="G123" s="1">
        <v>7068.91</v>
      </c>
      <c r="H123" s="1">
        <v>0</v>
      </c>
      <c r="I123" s="1">
        <v>1442.61</v>
      </c>
      <c r="J123" s="1">
        <v>23.82</v>
      </c>
      <c r="K123" s="1">
        <v>-0.12</v>
      </c>
      <c r="L123" s="1">
        <v>1466.31</v>
      </c>
      <c r="M123" s="1">
        <v>5602.6</v>
      </c>
    </row>
    <row r="124" spans="1:13" x14ac:dyDescent="0.2">
      <c r="A124" s="2" t="s">
        <v>195</v>
      </c>
      <c r="B124" s="1" t="s">
        <v>196</v>
      </c>
      <c r="C124" s="1">
        <v>5424.72</v>
      </c>
      <c r="D124" s="1">
        <v>1620.37</v>
      </c>
      <c r="E124" s="1">
        <v>23.82</v>
      </c>
      <c r="F124" s="1">
        <v>0</v>
      </c>
      <c r="G124" s="1">
        <v>7068.91</v>
      </c>
      <c r="H124" s="1">
        <v>0</v>
      </c>
      <c r="I124" s="1">
        <v>1442.61</v>
      </c>
      <c r="J124" s="1">
        <v>23.82</v>
      </c>
      <c r="K124" s="1">
        <v>0.08</v>
      </c>
      <c r="L124" s="1">
        <v>1466.51</v>
      </c>
      <c r="M124" s="1">
        <v>5602.4</v>
      </c>
    </row>
    <row r="125" spans="1:13" x14ac:dyDescent="0.2">
      <c r="A125" s="2" t="s">
        <v>197</v>
      </c>
      <c r="B125" s="1" t="s">
        <v>198</v>
      </c>
      <c r="C125" s="1">
        <v>10171.35</v>
      </c>
      <c r="D125" s="1">
        <v>3038.19</v>
      </c>
      <c r="E125" s="1">
        <v>46.16</v>
      </c>
      <c r="F125" s="1">
        <v>0</v>
      </c>
      <c r="G125" s="1">
        <v>13255.7</v>
      </c>
      <c r="H125" s="1">
        <v>0</v>
      </c>
      <c r="I125" s="1">
        <v>2100.9699999999998</v>
      </c>
      <c r="J125" s="1">
        <v>46.16</v>
      </c>
      <c r="K125" s="1">
        <v>-0.03</v>
      </c>
      <c r="L125" s="1">
        <v>2147.1</v>
      </c>
      <c r="M125" s="1">
        <v>11108.6</v>
      </c>
    </row>
    <row r="126" spans="1:13" x14ac:dyDescent="0.2">
      <c r="A126" s="2" t="s">
        <v>199</v>
      </c>
      <c r="B126" s="1" t="s">
        <v>200</v>
      </c>
      <c r="C126" s="1">
        <v>10171.35</v>
      </c>
      <c r="D126" s="1">
        <v>3038.19</v>
      </c>
      <c r="E126" s="1">
        <v>46.16</v>
      </c>
      <c r="F126" s="1">
        <v>0</v>
      </c>
      <c r="G126" s="1">
        <v>13255.7</v>
      </c>
      <c r="H126" s="1">
        <v>0</v>
      </c>
      <c r="I126" s="1">
        <v>2100.9699999999998</v>
      </c>
      <c r="J126" s="1">
        <v>46.16</v>
      </c>
      <c r="K126" s="1">
        <v>-0.03</v>
      </c>
      <c r="L126" s="1">
        <v>2147.1</v>
      </c>
      <c r="M126" s="1">
        <v>11108.6</v>
      </c>
    </row>
    <row r="127" spans="1:13" s="3" customFormat="1" x14ac:dyDescent="0.2">
      <c r="A127" s="6" t="s">
        <v>19</v>
      </c>
      <c r="B127" s="27">
        <v>23</v>
      </c>
      <c r="C127" s="3" t="s">
        <v>20</v>
      </c>
      <c r="D127" s="3" t="s">
        <v>20</v>
      </c>
      <c r="E127" s="3" t="s">
        <v>20</v>
      </c>
      <c r="F127" s="3" t="s">
        <v>20</v>
      </c>
      <c r="G127" s="3" t="s">
        <v>20</v>
      </c>
      <c r="H127" s="3" t="s">
        <v>20</v>
      </c>
      <c r="I127" s="3" t="s">
        <v>20</v>
      </c>
      <c r="J127" s="3" t="s">
        <v>20</v>
      </c>
      <c r="K127" s="3" t="s">
        <v>20</v>
      </c>
      <c r="L127" s="3" t="s">
        <v>20</v>
      </c>
      <c r="M127" s="3" t="s">
        <v>20</v>
      </c>
    </row>
    <row r="128" spans="1:13" x14ac:dyDescent="0.2">
      <c r="C128" s="7">
        <v>183745.08</v>
      </c>
      <c r="D128" s="7">
        <v>54884.800000000003</v>
      </c>
      <c r="E128" s="7">
        <v>814.46</v>
      </c>
      <c r="F128" s="7">
        <v>126.77</v>
      </c>
      <c r="G128" s="7">
        <v>239571.11</v>
      </c>
      <c r="H128" s="7">
        <v>243.82</v>
      </c>
      <c r="I128" s="7">
        <v>40296.1</v>
      </c>
      <c r="J128" s="7">
        <v>814.46</v>
      </c>
      <c r="K128" s="7">
        <v>-0.27</v>
      </c>
      <c r="L128" s="7">
        <v>41354.11</v>
      </c>
      <c r="M128" s="7">
        <v>198217</v>
      </c>
    </row>
    <row r="130" spans="1:13" x14ac:dyDescent="0.2">
      <c r="A130" s="4" t="s">
        <v>201</v>
      </c>
    </row>
    <row r="131" spans="1:13" x14ac:dyDescent="0.2">
      <c r="A131" s="2" t="s">
        <v>202</v>
      </c>
      <c r="B131" s="1" t="s">
        <v>203</v>
      </c>
      <c r="C131" s="1">
        <v>4172.3999999999996</v>
      </c>
      <c r="D131" s="1">
        <v>1246.29</v>
      </c>
      <c r="E131" s="1">
        <v>16.34</v>
      </c>
      <c r="F131" s="1">
        <v>0</v>
      </c>
      <c r="G131" s="1">
        <v>5435.03</v>
      </c>
      <c r="H131" s="1">
        <v>0</v>
      </c>
      <c r="I131" s="1">
        <v>943.23</v>
      </c>
      <c r="J131" s="1">
        <v>16.34</v>
      </c>
      <c r="K131" s="1">
        <v>-0.14000000000000001</v>
      </c>
      <c r="L131" s="1">
        <v>959.43</v>
      </c>
      <c r="M131" s="1">
        <v>4475.6000000000004</v>
      </c>
    </row>
    <row r="132" spans="1:13" x14ac:dyDescent="0.2">
      <c r="A132" s="2" t="s">
        <v>204</v>
      </c>
      <c r="B132" s="1" t="s">
        <v>205</v>
      </c>
      <c r="C132" s="1">
        <v>10171.35</v>
      </c>
      <c r="D132" s="1">
        <v>3038.19</v>
      </c>
      <c r="E132" s="1">
        <v>46.16</v>
      </c>
      <c r="F132" s="1">
        <v>0</v>
      </c>
      <c r="G132" s="1">
        <v>13255.7</v>
      </c>
      <c r="H132" s="1">
        <v>0</v>
      </c>
      <c r="I132" s="1">
        <v>2100.9699999999998</v>
      </c>
      <c r="J132" s="1">
        <v>46.16</v>
      </c>
      <c r="K132" s="1">
        <v>-0.03</v>
      </c>
      <c r="L132" s="1">
        <v>2147.1</v>
      </c>
      <c r="M132" s="1">
        <v>11108.6</v>
      </c>
    </row>
    <row r="133" spans="1:13" x14ac:dyDescent="0.2">
      <c r="A133" s="2" t="s">
        <v>206</v>
      </c>
      <c r="B133" s="1" t="s">
        <v>207</v>
      </c>
      <c r="C133" s="1">
        <v>4172.3999999999996</v>
      </c>
      <c r="D133" s="1">
        <v>1246.29</v>
      </c>
      <c r="E133" s="1">
        <v>16.34</v>
      </c>
      <c r="F133" s="1">
        <v>0</v>
      </c>
      <c r="G133" s="1">
        <v>5435.03</v>
      </c>
      <c r="H133" s="1">
        <v>0</v>
      </c>
      <c r="I133" s="1">
        <v>943.23</v>
      </c>
      <c r="J133" s="1">
        <v>16.34</v>
      </c>
      <c r="K133" s="1">
        <v>0.06</v>
      </c>
      <c r="L133" s="1">
        <v>959.63</v>
      </c>
      <c r="M133" s="1">
        <v>4475.3999999999996</v>
      </c>
    </row>
    <row r="134" spans="1:13" x14ac:dyDescent="0.2">
      <c r="A134" s="2" t="s">
        <v>208</v>
      </c>
      <c r="B134" s="1" t="s">
        <v>209</v>
      </c>
      <c r="C134" s="1">
        <v>5424.72</v>
      </c>
      <c r="D134" s="1">
        <v>1620.37</v>
      </c>
      <c r="E134" s="1">
        <v>23.82</v>
      </c>
      <c r="F134" s="1">
        <v>0</v>
      </c>
      <c r="G134" s="1">
        <v>7068.91</v>
      </c>
      <c r="H134" s="1">
        <v>0</v>
      </c>
      <c r="I134" s="1">
        <v>1442.61</v>
      </c>
      <c r="J134" s="1">
        <v>23.82</v>
      </c>
      <c r="K134" s="1">
        <v>0.08</v>
      </c>
      <c r="L134" s="1">
        <v>1466.51</v>
      </c>
      <c r="M134" s="1">
        <v>5602.4</v>
      </c>
    </row>
    <row r="135" spans="1:13" s="3" customFormat="1" x14ac:dyDescent="0.2">
      <c r="A135" s="6" t="s">
        <v>19</v>
      </c>
      <c r="B135" s="27">
        <v>4</v>
      </c>
      <c r="C135" s="3" t="s">
        <v>20</v>
      </c>
      <c r="D135" s="3" t="s">
        <v>20</v>
      </c>
      <c r="E135" s="3" t="s">
        <v>20</v>
      </c>
      <c r="F135" s="3" t="s">
        <v>20</v>
      </c>
      <c r="G135" s="3" t="s">
        <v>20</v>
      </c>
      <c r="H135" s="3" t="s">
        <v>20</v>
      </c>
      <c r="I135" s="3" t="s">
        <v>20</v>
      </c>
      <c r="J135" s="3" t="s">
        <v>20</v>
      </c>
      <c r="K135" s="3" t="s">
        <v>20</v>
      </c>
      <c r="L135" s="3" t="s">
        <v>20</v>
      </c>
      <c r="M135" s="3" t="s">
        <v>20</v>
      </c>
    </row>
    <row r="136" spans="1:13" x14ac:dyDescent="0.2">
      <c r="C136" s="7">
        <v>23940.87</v>
      </c>
      <c r="D136" s="7">
        <v>7151.14</v>
      </c>
      <c r="E136" s="7">
        <v>102.66</v>
      </c>
      <c r="F136" s="7">
        <v>0</v>
      </c>
      <c r="G136" s="7">
        <v>31194.67</v>
      </c>
      <c r="H136" s="7">
        <v>0</v>
      </c>
      <c r="I136" s="7">
        <v>5430.04</v>
      </c>
      <c r="J136" s="7">
        <v>102.66</v>
      </c>
      <c r="K136" s="7">
        <v>-0.03</v>
      </c>
      <c r="L136" s="7">
        <v>5532.67</v>
      </c>
      <c r="M136" s="7">
        <v>25662</v>
      </c>
    </row>
    <row r="138" spans="1:13" x14ac:dyDescent="0.2">
      <c r="A138" s="4" t="s">
        <v>210</v>
      </c>
    </row>
    <row r="139" spans="1:13" x14ac:dyDescent="0.2">
      <c r="A139" s="2" t="s">
        <v>211</v>
      </c>
      <c r="B139" s="1" t="s">
        <v>212</v>
      </c>
      <c r="C139" s="1">
        <v>5424.72</v>
      </c>
      <c r="D139" s="1">
        <v>1620.37</v>
      </c>
      <c r="E139" s="1">
        <v>23.82</v>
      </c>
      <c r="F139" s="1">
        <v>0</v>
      </c>
      <c r="G139" s="1">
        <v>7068.91</v>
      </c>
      <c r="H139" s="1">
        <v>0</v>
      </c>
      <c r="I139" s="1">
        <v>1442.61</v>
      </c>
      <c r="J139" s="1">
        <v>23.82</v>
      </c>
      <c r="K139" s="1">
        <v>-0.12</v>
      </c>
      <c r="L139" s="1">
        <v>1466.31</v>
      </c>
      <c r="M139" s="1">
        <v>5602.6</v>
      </c>
    </row>
    <row r="140" spans="1:13" x14ac:dyDescent="0.2">
      <c r="A140" s="2" t="s">
        <v>213</v>
      </c>
      <c r="B140" s="1" t="s">
        <v>214</v>
      </c>
      <c r="C140" s="1">
        <v>7823.25</v>
      </c>
      <c r="D140" s="1">
        <v>2336.8000000000002</v>
      </c>
      <c r="E140" s="1">
        <v>31.65</v>
      </c>
      <c r="F140" s="1">
        <v>0</v>
      </c>
      <c r="G140" s="1">
        <v>10191.700000000001</v>
      </c>
      <c r="H140" s="1">
        <v>0</v>
      </c>
      <c r="I140" s="1">
        <v>1449.6</v>
      </c>
      <c r="J140" s="1">
        <v>31.65</v>
      </c>
      <c r="K140" s="1">
        <v>0.05</v>
      </c>
      <c r="L140" s="1">
        <v>1481.3</v>
      </c>
      <c r="M140" s="1">
        <v>8710.4</v>
      </c>
    </row>
    <row r="141" spans="1:13" x14ac:dyDescent="0.2">
      <c r="A141" s="2" t="s">
        <v>215</v>
      </c>
      <c r="B141" s="1" t="s">
        <v>216</v>
      </c>
      <c r="C141" s="1">
        <v>5424.72</v>
      </c>
      <c r="D141" s="1">
        <v>1620.37</v>
      </c>
      <c r="E141" s="1">
        <v>23.82</v>
      </c>
      <c r="F141" s="1">
        <v>0</v>
      </c>
      <c r="G141" s="1">
        <v>7068.91</v>
      </c>
      <c r="H141" s="1">
        <v>0</v>
      </c>
      <c r="I141" s="1">
        <v>1442.61</v>
      </c>
      <c r="J141" s="1">
        <v>23.82</v>
      </c>
      <c r="K141" s="1">
        <v>-0.12</v>
      </c>
      <c r="L141" s="1">
        <v>1466.31</v>
      </c>
      <c r="M141" s="1">
        <v>5602.6</v>
      </c>
    </row>
    <row r="142" spans="1:13" x14ac:dyDescent="0.2">
      <c r="A142" s="2" t="s">
        <v>217</v>
      </c>
      <c r="B142" s="1" t="s">
        <v>218</v>
      </c>
      <c r="C142" s="1">
        <v>10171.35</v>
      </c>
      <c r="D142" s="1">
        <v>3038.19</v>
      </c>
      <c r="E142" s="1">
        <v>46.16</v>
      </c>
      <c r="F142" s="1">
        <v>0</v>
      </c>
      <c r="G142" s="1">
        <v>13255.7</v>
      </c>
      <c r="H142" s="1">
        <v>0</v>
      </c>
      <c r="I142" s="1">
        <v>2100.9699999999998</v>
      </c>
      <c r="J142" s="1">
        <v>46.16</v>
      </c>
      <c r="K142" s="1">
        <v>-0.03</v>
      </c>
      <c r="L142" s="1">
        <v>2147.1</v>
      </c>
      <c r="M142" s="1">
        <v>11108.6</v>
      </c>
    </row>
    <row r="143" spans="1:13" x14ac:dyDescent="0.2">
      <c r="A143" s="2" t="s">
        <v>219</v>
      </c>
      <c r="B143" s="1" t="s">
        <v>220</v>
      </c>
      <c r="C143" s="1">
        <v>5424.72</v>
      </c>
      <c r="D143" s="1">
        <v>1620.37</v>
      </c>
      <c r="E143" s="1">
        <v>23.82</v>
      </c>
      <c r="F143" s="1">
        <v>0</v>
      </c>
      <c r="G143" s="1">
        <v>7068.91</v>
      </c>
      <c r="H143" s="1">
        <v>0</v>
      </c>
      <c r="I143" s="1">
        <v>1442.61</v>
      </c>
      <c r="J143" s="1">
        <v>23.82</v>
      </c>
      <c r="K143" s="1">
        <v>0.08</v>
      </c>
      <c r="L143" s="1">
        <v>1466.51</v>
      </c>
      <c r="M143" s="1">
        <v>5602.4</v>
      </c>
    </row>
    <row r="144" spans="1:13" s="3" customFormat="1" x14ac:dyDescent="0.2">
      <c r="A144" s="6" t="s">
        <v>19</v>
      </c>
      <c r="B144" s="27">
        <v>5</v>
      </c>
      <c r="C144" s="3" t="s">
        <v>20</v>
      </c>
      <c r="D144" s="3" t="s">
        <v>20</v>
      </c>
      <c r="E144" s="3" t="s">
        <v>20</v>
      </c>
      <c r="F144" s="3" t="s">
        <v>20</v>
      </c>
      <c r="G144" s="3" t="s">
        <v>20</v>
      </c>
      <c r="H144" s="3" t="s">
        <v>20</v>
      </c>
      <c r="I144" s="3" t="s">
        <v>20</v>
      </c>
      <c r="J144" s="3" t="s">
        <v>20</v>
      </c>
      <c r="K144" s="3" t="s">
        <v>20</v>
      </c>
      <c r="L144" s="3" t="s">
        <v>20</v>
      </c>
      <c r="M144" s="3" t="s">
        <v>20</v>
      </c>
    </row>
    <row r="145" spans="1:13" x14ac:dyDescent="0.2">
      <c r="C145" s="7">
        <v>34268.76</v>
      </c>
      <c r="D145" s="7">
        <v>10236.1</v>
      </c>
      <c r="E145" s="7">
        <v>149.27000000000001</v>
      </c>
      <c r="F145" s="7">
        <v>0</v>
      </c>
      <c r="G145" s="7">
        <v>44654.13</v>
      </c>
      <c r="H145" s="7">
        <v>0</v>
      </c>
      <c r="I145" s="7">
        <v>7878.4</v>
      </c>
      <c r="J145" s="7">
        <v>149.27000000000001</v>
      </c>
      <c r="K145" s="7">
        <v>-0.14000000000000001</v>
      </c>
      <c r="L145" s="7">
        <v>8027.53</v>
      </c>
      <c r="M145" s="7">
        <v>36626.6</v>
      </c>
    </row>
    <row r="147" spans="1:13" x14ac:dyDescent="0.2">
      <c r="A147" s="4" t="s">
        <v>221</v>
      </c>
    </row>
    <row r="148" spans="1:13" x14ac:dyDescent="0.2">
      <c r="A148" s="2" t="s">
        <v>222</v>
      </c>
      <c r="B148" s="1" t="s">
        <v>223</v>
      </c>
      <c r="C148" s="1">
        <v>10171.35</v>
      </c>
      <c r="D148" s="1">
        <v>3038.19</v>
      </c>
      <c r="E148" s="1">
        <v>46.16</v>
      </c>
      <c r="F148" s="1">
        <v>0</v>
      </c>
      <c r="G148" s="1">
        <v>13255.7</v>
      </c>
      <c r="H148" s="1">
        <v>0</v>
      </c>
      <c r="I148" s="1">
        <v>2100.9699999999998</v>
      </c>
      <c r="J148" s="1">
        <v>46.16</v>
      </c>
      <c r="K148" s="1">
        <v>-0.03</v>
      </c>
      <c r="L148" s="1">
        <v>2147.1</v>
      </c>
      <c r="M148" s="1">
        <v>11108.6</v>
      </c>
    </row>
    <row r="149" spans="1:13" x14ac:dyDescent="0.2">
      <c r="A149" s="2" t="s">
        <v>224</v>
      </c>
      <c r="B149" s="1" t="s">
        <v>225</v>
      </c>
      <c r="C149" s="1">
        <v>10171.35</v>
      </c>
      <c r="D149" s="1">
        <v>3038.19</v>
      </c>
      <c r="E149" s="1">
        <v>46.16</v>
      </c>
      <c r="F149" s="1">
        <v>0</v>
      </c>
      <c r="G149" s="1">
        <v>13255.7</v>
      </c>
      <c r="H149" s="1">
        <v>0</v>
      </c>
      <c r="I149" s="1">
        <v>2100.9699999999998</v>
      </c>
      <c r="J149" s="1">
        <v>46.16</v>
      </c>
      <c r="K149" s="1">
        <v>-0.03</v>
      </c>
      <c r="L149" s="1">
        <v>2147.1</v>
      </c>
      <c r="M149" s="1">
        <v>11108.6</v>
      </c>
    </row>
    <row r="150" spans="1:13" x14ac:dyDescent="0.2">
      <c r="A150" s="2" t="s">
        <v>226</v>
      </c>
      <c r="B150" s="1" t="s">
        <v>227</v>
      </c>
      <c r="C150" s="1">
        <v>7823.25</v>
      </c>
      <c r="D150" s="1">
        <v>2336.8000000000002</v>
      </c>
      <c r="E150" s="1">
        <v>31.65</v>
      </c>
      <c r="F150" s="1">
        <v>0</v>
      </c>
      <c r="G150" s="1">
        <v>10191.700000000001</v>
      </c>
      <c r="H150" s="1">
        <v>0</v>
      </c>
      <c r="I150" s="1">
        <v>1449.6</v>
      </c>
      <c r="J150" s="1">
        <v>31.65</v>
      </c>
      <c r="K150" s="1">
        <v>0.05</v>
      </c>
      <c r="L150" s="1">
        <v>1481.3</v>
      </c>
      <c r="M150" s="1">
        <v>8710.4</v>
      </c>
    </row>
    <row r="151" spans="1:13" x14ac:dyDescent="0.2">
      <c r="A151" s="2" t="s">
        <v>228</v>
      </c>
      <c r="B151" s="1" t="s">
        <v>229</v>
      </c>
      <c r="C151" s="1">
        <v>6475.65</v>
      </c>
      <c r="D151" s="1">
        <v>1934.3</v>
      </c>
      <c r="E151" s="1">
        <v>23.33</v>
      </c>
      <c r="F151" s="1">
        <v>0</v>
      </c>
      <c r="G151" s="1">
        <v>8433.2800000000007</v>
      </c>
      <c r="H151" s="1">
        <v>0</v>
      </c>
      <c r="I151" s="1">
        <v>1075.78</v>
      </c>
      <c r="J151" s="1">
        <v>23.33</v>
      </c>
      <c r="K151" s="1">
        <v>-0.03</v>
      </c>
      <c r="L151" s="1">
        <v>1099.08</v>
      </c>
      <c r="M151" s="1">
        <v>7334.2</v>
      </c>
    </row>
    <row r="152" spans="1:13" x14ac:dyDescent="0.2">
      <c r="A152" s="2" t="s">
        <v>230</v>
      </c>
      <c r="B152" s="1" t="s">
        <v>231</v>
      </c>
      <c r="C152" s="1">
        <v>6475.65</v>
      </c>
      <c r="D152" s="1">
        <v>1934.3</v>
      </c>
      <c r="E152" s="1">
        <v>23.33</v>
      </c>
      <c r="F152" s="1">
        <v>0</v>
      </c>
      <c r="G152" s="1">
        <v>8433.2800000000007</v>
      </c>
      <c r="H152" s="1">
        <v>0</v>
      </c>
      <c r="I152" s="1">
        <v>1075.78</v>
      </c>
      <c r="J152" s="1">
        <v>23.33</v>
      </c>
      <c r="K152" s="1">
        <v>-0.03</v>
      </c>
      <c r="L152" s="1">
        <v>1099.08</v>
      </c>
      <c r="M152" s="1">
        <v>7334.2</v>
      </c>
    </row>
    <row r="153" spans="1:13" x14ac:dyDescent="0.2">
      <c r="A153" s="2" t="s">
        <v>232</v>
      </c>
      <c r="B153" s="1" t="s">
        <v>233</v>
      </c>
      <c r="C153" s="1">
        <v>6475.65</v>
      </c>
      <c r="D153" s="1">
        <v>1934.3</v>
      </c>
      <c r="E153" s="1">
        <v>23.33</v>
      </c>
      <c r="F153" s="1">
        <v>0</v>
      </c>
      <c r="G153" s="1">
        <v>8433.2800000000007</v>
      </c>
      <c r="H153" s="1">
        <v>0</v>
      </c>
      <c r="I153" s="1">
        <v>1078.78</v>
      </c>
      <c r="J153" s="1">
        <v>23.33</v>
      </c>
      <c r="K153" s="1">
        <v>-0.03</v>
      </c>
      <c r="L153" s="1">
        <v>1102.08</v>
      </c>
      <c r="M153" s="1">
        <v>7331.2</v>
      </c>
    </row>
    <row r="154" spans="1:13" x14ac:dyDescent="0.2">
      <c r="A154" s="2" t="s">
        <v>234</v>
      </c>
      <c r="B154" s="1" t="s">
        <v>235</v>
      </c>
      <c r="C154" s="1">
        <v>10171.35</v>
      </c>
      <c r="D154" s="1">
        <v>3038.19</v>
      </c>
      <c r="E154" s="1">
        <v>46.16</v>
      </c>
      <c r="F154" s="1">
        <v>0</v>
      </c>
      <c r="G154" s="1">
        <v>13255.7</v>
      </c>
      <c r="H154" s="1">
        <v>0</v>
      </c>
      <c r="I154" s="1">
        <v>2100.9699999999998</v>
      </c>
      <c r="J154" s="1">
        <v>46.16</v>
      </c>
      <c r="K154" s="1">
        <v>-0.03</v>
      </c>
      <c r="L154" s="1">
        <v>2147.1</v>
      </c>
      <c r="M154" s="1">
        <v>11108.6</v>
      </c>
    </row>
    <row r="155" spans="1:13" x14ac:dyDescent="0.2">
      <c r="A155" s="2" t="s">
        <v>236</v>
      </c>
      <c r="B155" s="1" t="s">
        <v>237</v>
      </c>
      <c r="C155" s="1">
        <v>10171.35</v>
      </c>
      <c r="D155" s="1">
        <v>3038.19</v>
      </c>
      <c r="E155" s="1">
        <v>46.16</v>
      </c>
      <c r="F155" s="1">
        <v>0</v>
      </c>
      <c r="G155" s="1">
        <v>13255.7</v>
      </c>
      <c r="H155" s="1">
        <v>0</v>
      </c>
      <c r="I155" s="1">
        <v>2100.9699999999998</v>
      </c>
      <c r="J155" s="1">
        <v>46.16</v>
      </c>
      <c r="K155" s="1">
        <v>-0.03</v>
      </c>
      <c r="L155" s="1">
        <v>2147.1</v>
      </c>
      <c r="M155" s="1">
        <v>11108.6</v>
      </c>
    </row>
    <row r="156" spans="1:13" s="3" customFormat="1" x14ac:dyDescent="0.2">
      <c r="A156" s="6" t="s">
        <v>19</v>
      </c>
      <c r="B156" s="27">
        <v>8</v>
      </c>
      <c r="C156" s="3" t="s">
        <v>20</v>
      </c>
      <c r="D156" s="3" t="s">
        <v>20</v>
      </c>
      <c r="E156" s="3" t="s">
        <v>20</v>
      </c>
      <c r="F156" s="3" t="s">
        <v>20</v>
      </c>
      <c r="G156" s="3" t="s">
        <v>20</v>
      </c>
      <c r="H156" s="3" t="s">
        <v>20</v>
      </c>
      <c r="I156" s="3" t="s">
        <v>20</v>
      </c>
      <c r="J156" s="3" t="s">
        <v>20</v>
      </c>
      <c r="K156" s="3" t="s">
        <v>20</v>
      </c>
      <c r="L156" s="3" t="s">
        <v>20</v>
      </c>
      <c r="M156" s="3" t="s">
        <v>20</v>
      </c>
    </row>
    <row r="157" spans="1:13" x14ac:dyDescent="0.2">
      <c r="C157" s="7">
        <v>67935.600000000006</v>
      </c>
      <c r="D157" s="7">
        <v>20292.46</v>
      </c>
      <c r="E157" s="7">
        <v>286.27999999999997</v>
      </c>
      <c r="F157" s="7">
        <v>0</v>
      </c>
      <c r="G157" s="7">
        <v>88514.34</v>
      </c>
      <c r="H157" s="7">
        <v>0</v>
      </c>
      <c r="I157" s="7">
        <v>13083.82</v>
      </c>
      <c r="J157" s="7">
        <v>286.27999999999997</v>
      </c>
      <c r="K157" s="7">
        <v>-0.16</v>
      </c>
      <c r="L157" s="7">
        <v>13369.94</v>
      </c>
      <c r="M157" s="7">
        <v>75144.399999999994</v>
      </c>
    </row>
    <row r="159" spans="1:13" x14ac:dyDescent="0.2">
      <c r="A159" s="4" t="s">
        <v>238</v>
      </c>
    </row>
    <row r="160" spans="1:13" x14ac:dyDescent="0.2">
      <c r="A160" s="2" t="s">
        <v>239</v>
      </c>
      <c r="B160" s="1" t="s">
        <v>240</v>
      </c>
      <c r="C160" s="1">
        <v>7823.25</v>
      </c>
      <c r="D160" s="1">
        <v>2336.8000000000002</v>
      </c>
      <c r="E160" s="1">
        <v>31.65</v>
      </c>
      <c r="F160" s="1">
        <v>0</v>
      </c>
      <c r="G160" s="1">
        <v>10191.700000000001</v>
      </c>
      <c r="H160" s="1">
        <v>0</v>
      </c>
      <c r="I160" s="1">
        <v>1449.6</v>
      </c>
      <c r="J160" s="1">
        <v>31.65</v>
      </c>
      <c r="K160" s="1">
        <v>0.05</v>
      </c>
      <c r="L160" s="1">
        <v>1481.3</v>
      </c>
      <c r="M160" s="1">
        <v>8710.4</v>
      </c>
    </row>
    <row r="161" spans="1:13" x14ac:dyDescent="0.2">
      <c r="A161" s="2" t="s">
        <v>241</v>
      </c>
      <c r="B161" s="1" t="s">
        <v>242</v>
      </c>
      <c r="C161" s="1">
        <v>10171.35</v>
      </c>
      <c r="D161" s="1">
        <v>3038.19</v>
      </c>
      <c r="E161" s="1">
        <v>46.16</v>
      </c>
      <c r="F161" s="1">
        <v>0</v>
      </c>
      <c r="G161" s="1">
        <v>13255.7</v>
      </c>
      <c r="H161" s="1">
        <v>0</v>
      </c>
      <c r="I161" s="1">
        <v>2100.9699999999998</v>
      </c>
      <c r="J161" s="1">
        <v>46.16</v>
      </c>
      <c r="K161" s="1">
        <v>-0.03</v>
      </c>
      <c r="L161" s="1">
        <v>2147.1</v>
      </c>
      <c r="M161" s="1">
        <v>11108.6</v>
      </c>
    </row>
    <row r="162" spans="1:13" x14ac:dyDescent="0.2">
      <c r="A162" s="2" t="s">
        <v>243</v>
      </c>
      <c r="B162" s="1" t="s">
        <v>244</v>
      </c>
      <c r="C162" s="1">
        <v>10171.35</v>
      </c>
      <c r="D162" s="1">
        <v>3038.19</v>
      </c>
      <c r="E162" s="1">
        <v>46.16</v>
      </c>
      <c r="F162" s="1">
        <v>0</v>
      </c>
      <c r="G162" s="1">
        <v>13255.7</v>
      </c>
      <c r="H162" s="1">
        <v>0</v>
      </c>
      <c r="I162" s="1">
        <v>2100.9699999999998</v>
      </c>
      <c r="J162" s="1">
        <v>46.16</v>
      </c>
      <c r="K162" s="1">
        <v>-0.03</v>
      </c>
      <c r="L162" s="1">
        <v>2147.1</v>
      </c>
      <c r="M162" s="1">
        <v>11108.6</v>
      </c>
    </row>
    <row r="163" spans="1:13" x14ac:dyDescent="0.2">
      <c r="A163" s="2" t="s">
        <v>245</v>
      </c>
      <c r="B163" s="1" t="s">
        <v>246</v>
      </c>
      <c r="C163" s="1">
        <v>7823.25</v>
      </c>
      <c r="D163" s="1">
        <v>2336.8000000000002</v>
      </c>
      <c r="E163" s="1">
        <v>31.65</v>
      </c>
      <c r="F163" s="1">
        <v>0</v>
      </c>
      <c r="G163" s="1">
        <v>10191.700000000001</v>
      </c>
      <c r="H163" s="1">
        <v>0</v>
      </c>
      <c r="I163" s="1">
        <v>1449.6</v>
      </c>
      <c r="J163" s="1">
        <v>31.65</v>
      </c>
      <c r="K163" s="1">
        <v>0.05</v>
      </c>
      <c r="L163" s="1">
        <v>1481.3</v>
      </c>
      <c r="M163" s="1">
        <v>8710.4</v>
      </c>
    </row>
    <row r="164" spans="1:13" x14ac:dyDescent="0.2">
      <c r="A164" s="2" t="s">
        <v>247</v>
      </c>
      <c r="B164" s="1" t="s">
        <v>248</v>
      </c>
      <c r="C164" s="1">
        <v>7823.25</v>
      </c>
      <c r="D164" s="1">
        <v>2336.8000000000002</v>
      </c>
      <c r="E164" s="1">
        <v>31.65</v>
      </c>
      <c r="F164" s="1">
        <v>0</v>
      </c>
      <c r="G164" s="1">
        <v>10191.700000000001</v>
      </c>
      <c r="H164" s="1">
        <v>0</v>
      </c>
      <c r="I164" s="1">
        <v>1449.6</v>
      </c>
      <c r="J164" s="1">
        <v>31.65</v>
      </c>
      <c r="K164" s="1">
        <v>-0.15</v>
      </c>
      <c r="L164" s="1">
        <v>1481.1</v>
      </c>
      <c r="M164" s="1">
        <v>8710.6</v>
      </c>
    </row>
    <row r="165" spans="1:13" s="3" customFormat="1" x14ac:dyDescent="0.2">
      <c r="A165" s="6" t="s">
        <v>19</v>
      </c>
      <c r="B165" s="27">
        <v>5</v>
      </c>
      <c r="C165" s="3" t="s">
        <v>20</v>
      </c>
      <c r="D165" s="3" t="s">
        <v>20</v>
      </c>
      <c r="E165" s="3" t="s">
        <v>20</v>
      </c>
      <c r="F165" s="3" t="s">
        <v>20</v>
      </c>
      <c r="G165" s="3" t="s">
        <v>20</v>
      </c>
      <c r="H165" s="3" t="s">
        <v>20</v>
      </c>
      <c r="I165" s="3" t="s">
        <v>20</v>
      </c>
      <c r="J165" s="3" t="s">
        <v>20</v>
      </c>
      <c r="K165" s="3" t="s">
        <v>20</v>
      </c>
      <c r="L165" s="3" t="s">
        <v>20</v>
      </c>
      <c r="M165" s="3" t="s">
        <v>20</v>
      </c>
    </row>
    <row r="166" spans="1:13" x14ac:dyDescent="0.2">
      <c r="C166" s="7">
        <v>43812.45</v>
      </c>
      <c r="D166" s="7">
        <v>13086.78</v>
      </c>
      <c r="E166" s="7">
        <v>187.27</v>
      </c>
      <c r="F166" s="7">
        <v>0</v>
      </c>
      <c r="G166" s="7">
        <v>57086.5</v>
      </c>
      <c r="H166" s="7">
        <v>0</v>
      </c>
      <c r="I166" s="7">
        <v>8550.74</v>
      </c>
      <c r="J166" s="7">
        <v>187.27</v>
      </c>
      <c r="K166" s="7">
        <v>-0.11</v>
      </c>
      <c r="L166" s="7">
        <v>8737.9</v>
      </c>
      <c r="M166" s="7">
        <v>48348.6</v>
      </c>
    </row>
    <row r="168" spans="1:13" x14ac:dyDescent="0.2">
      <c r="A168" s="4" t="s">
        <v>249</v>
      </c>
    </row>
    <row r="169" spans="1:13" x14ac:dyDescent="0.2">
      <c r="A169" s="2" t="s">
        <v>250</v>
      </c>
      <c r="B169" s="1" t="s">
        <v>251</v>
      </c>
      <c r="C169" s="1">
        <v>4172.3999999999996</v>
      </c>
      <c r="D169" s="1">
        <v>1246.29</v>
      </c>
      <c r="E169" s="1">
        <v>23.82</v>
      </c>
      <c r="F169" s="1">
        <v>0</v>
      </c>
      <c r="G169" s="1">
        <v>5442.51</v>
      </c>
      <c r="H169" s="1">
        <v>0</v>
      </c>
      <c r="I169" s="1">
        <v>943.23</v>
      </c>
      <c r="J169" s="1">
        <v>23.82</v>
      </c>
      <c r="K169" s="1">
        <v>0.06</v>
      </c>
      <c r="L169" s="1">
        <v>967.11</v>
      </c>
      <c r="M169" s="1">
        <v>4475.3999999999996</v>
      </c>
    </row>
    <row r="170" spans="1:13" x14ac:dyDescent="0.2">
      <c r="A170" s="2" t="s">
        <v>252</v>
      </c>
      <c r="B170" s="1" t="s">
        <v>253</v>
      </c>
      <c r="C170" s="1">
        <v>2053.36</v>
      </c>
      <c r="D170" s="1">
        <v>613.33000000000004</v>
      </c>
      <c r="E170" s="1">
        <v>3.67</v>
      </c>
      <c r="F170" s="1">
        <v>0</v>
      </c>
      <c r="G170" s="1">
        <v>2670.36</v>
      </c>
      <c r="H170" s="1">
        <v>0</v>
      </c>
      <c r="I170" s="1">
        <v>280.08</v>
      </c>
      <c r="J170" s="1">
        <v>3.67</v>
      </c>
      <c r="K170" s="1">
        <v>-0.19</v>
      </c>
      <c r="L170" s="1">
        <v>283.56</v>
      </c>
      <c r="M170" s="1">
        <v>2386.8000000000002</v>
      </c>
    </row>
    <row r="171" spans="1:13" x14ac:dyDescent="0.2">
      <c r="A171" s="2" t="s">
        <v>254</v>
      </c>
      <c r="B171" s="1" t="s">
        <v>255</v>
      </c>
      <c r="C171" s="1">
        <v>5424.72</v>
      </c>
      <c r="D171" s="1">
        <v>1620.37</v>
      </c>
      <c r="E171" s="1">
        <v>23.82</v>
      </c>
      <c r="F171" s="1">
        <v>0</v>
      </c>
      <c r="G171" s="1">
        <v>7068.91</v>
      </c>
      <c r="H171" s="1">
        <v>0</v>
      </c>
      <c r="I171" s="1">
        <v>1442.61</v>
      </c>
      <c r="J171" s="1">
        <v>23.82</v>
      </c>
      <c r="K171" s="1">
        <v>0.08</v>
      </c>
      <c r="L171" s="1">
        <v>1466.51</v>
      </c>
      <c r="M171" s="1">
        <v>5602.4</v>
      </c>
    </row>
    <row r="172" spans="1:13" x14ac:dyDescent="0.2">
      <c r="A172" s="2" t="s">
        <v>256</v>
      </c>
      <c r="B172" s="1" t="s">
        <v>257</v>
      </c>
      <c r="C172" s="1">
        <v>4172.3999999999996</v>
      </c>
      <c r="D172" s="1">
        <v>1246.29</v>
      </c>
      <c r="E172" s="1">
        <v>23.82</v>
      </c>
      <c r="F172" s="1">
        <v>0</v>
      </c>
      <c r="G172" s="1">
        <v>5442.51</v>
      </c>
      <c r="H172" s="1">
        <v>0</v>
      </c>
      <c r="I172" s="1">
        <v>943.23</v>
      </c>
      <c r="J172" s="1">
        <v>23.82</v>
      </c>
      <c r="K172" s="1">
        <v>0.06</v>
      </c>
      <c r="L172" s="1">
        <v>967.11</v>
      </c>
      <c r="M172" s="1">
        <v>4475.3999999999996</v>
      </c>
    </row>
    <row r="173" spans="1:13" x14ac:dyDescent="0.2">
      <c r="A173" s="2" t="s">
        <v>258</v>
      </c>
      <c r="B173" s="1" t="s">
        <v>259</v>
      </c>
      <c r="C173" s="1">
        <v>2053.36</v>
      </c>
      <c r="D173" s="1">
        <v>613.33000000000004</v>
      </c>
      <c r="E173" s="1">
        <v>3.67</v>
      </c>
      <c r="F173" s="1">
        <v>0</v>
      </c>
      <c r="G173" s="1">
        <v>2670.36</v>
      </c>
      <c r="H173" s="1">
        <v>0</v>
      </c>
      <c r="I173" s="1">
        <v>280.08</v>
      </c>
      <c r="J173" s="1">
        <v>3.67</v>
      </c>
      <c r="K173" s="1">
        <v>0.01</v>
      </c>
      <c r="L173" s="1">
        <v>283.76</v>
      </c>
      <c r="M173" s="1">
        <v>2386.6</v>
      </c>
    </row>
    <row r="174" spans="1:13" x14ac:dyDescent="0.2">
      <c r="A174" s="2" t="s">
        <v>260</v>
      </c>
      <c r="B174" s="1" t="s">
        <v>261</v>
      </c>
      <c r="C174" s="1">
        <v>2053.36</v>
      </c>
      <c r="D174" s="1">
        <v>613.33000000000004</v>
      </c>
      <c r="E174" s="1">
        <v>3.67</v>
      </c>
      <c r="F174" s="1">
        <v>0</v>
      </c>
      <c r="G174" s="1">
        <v>2670.36</v>
      </c>
      <c r="H174" s="1">
        <v>0</v>
      </c>
      <c r="I174" s="1">
        <v>280.08</v>
      </c>
      <c r="J174" s="1">
        <v>3.67</v>
      </c>
      <c r="K174" s="1">
        <v>0.01</v>
      </c>
      <c r="L174" s="1">
        <v>283.76</v>
      </c>
      <c r="M174" s="1">
        <v>2386.6</v>
      </c>
    </row>
    <row r="175" spans="1:13" x14ac:dyDescent="0.2">
      <c r="A175" s="2" t="s">
        <v>262</v>
      </c>
      <c r="B175" s="1" t="s">
        <v>263</v>
      </c>
      <c r="C175" s="1">
        <v>4172.3999999999996</v>
      </c>
      <c r="D175" s="1">
        <v>1246.29</v>
      </c>
      <c r="E175" s="1">
        <v>23.82</v>
      </c>
      <c r="F175" s="1">
        <v>0</v>
      </c>
      <c r="G175" s="1">
        <v>5442.51</v>
      </c>
      <c r="H175" s="1">
        <v>0</v>
      </c>
      <c r="I175" s="1">
        <v>943.23</v>
      </c>
      <c r="J175" s="1">
        <v>23.82</v>
      </c>
      <c r="K175" s="1">
        <v>0.06</v>
      </c>
      <c r="L175" s="1">
        <v>967.11</v>
      </c>
      <c r="M175" s="1">
        <v>4475.3999999999996</v>
      </c>
    </row>
    <row r="176" spans="1:13" x14ac:dyDescent="0.2">
      <c r="A176" s="2" t="s">
        <v>264</v>
      </c>
      <c r="B176" s="1" t="s">
        <v>265</v>
      </c>
      <c r="C176" s="1">
        <v>4172.3999999999996</v>
      </c>
      <c r="D176" s="1">
        <v>1246.29</v>
      </c>
      <c r="E176" s="1">
        <v>23.82</v>
      </c>
      <c r="F176" s="1">
        <v>0</v>
      </c>
      <c r="G176" s="1">
        <v>5442.51</v>
      </c>
      <c r="H176" s="1">
        <v>0</v>
      </c>
      <c r="I176" s="1">
        <v>943.23</v>
      </c>
      <c r="J176" s="1">
        <v>23.82</v>
      </c>
      <c r="K176" s="1">
        <v>0.06</v>
      </c>
      <c r="L176" s="1">
        <v>967.11</v>
      </c>
      <c r="M176" s="1">
        <v>4475.3999999999996</v>
      </c>
    </row>
    <row r="177" spans="1:13" x14ac:dyDescent="0.2">
      <c r="A177" s="2" t="s">
        <v>266</v>
      </c>
      <c r="B177" s="1" t="s">
        <v>267</v>
      </c>
      <c r="C177" s="1">
        <v>4172.3999999999996</v>
      </c>
      <c r="D177" s="1">
        <v>1246.29</v>
      </c>
      <c r="E177" s="1">
        <v>23.82</v>
      </c>
      <c r="F177" s="1">
        <v>0</v>
      </c>
      <c r="G177" s="1">
        <v>5442.51</v>
      </c>
      <c r="H177" s="1">
        <v>0</v>
      </c>
      <c r="I177" s="1">
        <v>943.23</v>
      </c>
      <c r="J177" s="1">
        <v>23.82</v>
      </c>
      <c r="K177" s="1">
        <v>0.06</v>
      </c>
      <c r="L177" s="1">
        <v>967.11</v>
      </c>
      <c r="M177" s="1">
        <v>4475.3999999999996</v>
      </c>
    </row>
    <row r="178" spans="1:13" x14ac:dyDescent="0.2">
      <c r="A178" s="2" t="s">
        <v>268</v>
      </c>
      <c r="B178" s="1" t="s">
        <v>269</v>
      </c>
      <c r="C178" s="1">
        <v>4172</v>
      </c>
      <c r="D178" s="1">
        <v>1246.29</v>
      </c>
      <c r="E178" s="1">
        <v>23.82</v>
      </c>
      <c r="F178" s="1">
        <v>0</v>
      </c>
      <c r="G178" s="1">
        <v>5442.11</v>
      </c>
      <c r="H178" s="1">
        <v>0</v>
      </c>
      <c r="I178" s="1">
        <v>943.23</v>
      </c>
      <c r="J178" s="1">
        <v>23.82</v>
      </c>
      <c r="K178" s="1">
        <v>0.06</v>
      </c>
      <c r="L178" s="1">
        <v>967.11</v>
      </c>
      <c r="M178" s="1">
        <v>4475</v>
      </c>
    </row>
    <row r="179" spans="1:13" x14ac:dyDescent="0.2">
      <c r="A179" s="2" t="s">
        <v>270</v>
      </c>
      <c r="B179" s="1" t="s">
        <v>271</v>
      </c>
      <c r="C179" s="1">
        <v>3080</v>
      </c>
      <c r="D179" s="1">
        <v>920</v>
      </c>
      <c r="E179" s="1">
        <v>9.81</v>
      </c>
      <c r="F179" s="1">
        <v>0</v>
      </c>
      <c r="G179" s="1">
        <v>4009.81</v>
      </c>
      <c r="H179" s="1">
        <v>0</v>
      </c>
      <c r="I179" s="1">
        <v>539.98</v>
      </c>
      <c r="J179" s="1">
        <v>9.81</v>
      </c>
      <c r="K179" s="1">
        <v>0.02</v>
      </c>
      <c r="L179" s="1">
        <v>549.80999999999995</v>
      </c>
      <c r="M179" s="1">
        <v>3460</v>
      </c>
    </row>
    <row r="180" spans="1:13" x14ac:dyDescent="0.2">
      <c r="A180" s="2" t="s">
        <v>272</v>
      </c>
      <c r="B180" s="1" t="s">
        <v>273</v>
      </c>
      <c r="C180" s="1">
        <v>7823.25</v>
      </c>
      <c r="D180" s="1">
        <v>2336.8000000000002</v>
      </c>
      <c r="E180" s="1">
        <v>31.65</v>
      </c>
      <c r="F180" s="1">
        <v>0</v>
      </c>
      <c r="G180" s="1">
        <v>10191.700000000001</v>
      </c>
      <c r="H180" s="1">
        <v>0</v>
      </c>
      <c r="I180" s="1">
        <v>1449.6</v>
      </c>
      <c r="J180" s="1">
        <v>31.65</v>
      </c>
      <c r="K180" s="1">
        <v>-0.15</v>
      </c>
      <c r="L180" s="1">
        <v>1481.1</v>
      </c>
      <c r="M180" s="1">
        <v>8710.6</v>
      </c>
    </row>
    <row r="181" spans="1:13" x14ac:dyDescent="0.2">
      <c r="A181" s="2" t="s">
        <v>274</v>
      </c>
      <c r="B181" s="1" t="s">
        <v>275</v>
      </c>
      <c r="C181" s="1">
        <v>10171.35</v>
      </c>
      <c r="D181" s="1">
        <v>3038.19</v>
      </c>
      <c r="E181" s="1">
        <v>46.16</v>
      </c>
      <c r="F181" s="1">
        <v>0</v>
      </c>
      <c r="G181" s="1">
        <v>13255.7</v>
      </c>
      <c r="H181" s="1">
        <v>0</v>
      </c>
      <c r="I181" s="1">
        <v>2100.9699999999998</v>
      </c>
      <c r="J181" s="1">
        <v>46.16</v>
      </c>
      <c r="K181" s="1">
        <v>-0.03</v>
      </c>
      <c r="L181" s="1">
        <v>2147.1</v>
      </c>
      <c r="M181" s="1">
        <v>11108.6</v>
      </c>
    </row>
    <row r="182" spans="1:13" x14ac:dyDescent="0.2">
      <c r="A182" s="2" t="s">
        <v>276</v>
      </c>
      <c r="B182" s="1" t="s">
        <v>277</v>
      </c>
      <c r="C182" s="1">
        <v>10171.35</v>
      </c>
      <c r="D182" s="1">
        <v>3038.19</v>
      </c>
      <c r="E182" s="1">
        <v>46.16</v>
      </c>
      <c r="F182" s="1">
        <v>0</v>
      </c>
      <c r="G182" s="1">
        <v>13255.7</v>
      </c>
      <c r="H182" s="1">
        <v>0</v>
      </c>
      <c r="I182" s="1">
        <v>2100.9699999999998</v>
      </c>
      <c r="J182" s="1">
        <v>46.16</v>
      </c>
      <c r="K182" s="1">
        <v>0.17</v>
      </c>
      <c r="L182" s="1">
        <v>2147.3000000000002</v>
      </c>
      <c r="M182" s="1">
        <v>11108.4</v>
      </c>
    </row>
    <row r="183" spans="1:13" x14ac:dyDescent="0.2">
      <c r="A183" s="2" t="s">
        <v>278</v>
      </c>
      <c r="B183" s="1" t="s">
        <v>279</v>
      </c>
      <c r="C183" s="1">
        <v>2053.36</v>
      </c>
      <c r="D183" s="1">
        <v>613.33000000000004</v>
      </c>
      <c r="E183" s="1">
        <v>3.67</v>
      </c>
      <c r="F183" s="1">
        <v>0</v>
      </c>
      <c r="G183" s="1">
        <v>2670.36</v>
      </c>
      <c r="H183" s="1">
        <v>0</v>
      </c>
      <c r="I183" s="1">
        <v>280.08</v>
      </c>
      <c r="J183" s="1">
        <v>3.67</v>
      </c>
      <c r="K183" s="1">
        <v>0.01</v>
      </c>
      <c r="L183" s="1">
        <v>283.76</v>
      </c>
      <c r="M183" s="1">
        <v>2386.6</v>
      </c>
    </row>
    <row r="184" spans="1:13" x14ac:dyDescent="0.2">
      <c r="A184" s="2" t="s">
        <v>280</v>
      </c>
      <c r="B184" s="1" t="s">
        <v>281</v>
      </c>
      <c r="C184" s="1">
        <v>7823.25</v>
      </c>
      <c r="D184" s="1">
        <v>2336.8000000000002</v>
      </c>
      <c r="E184" s="1">
        <v>31.65</v>
      </c>
      <c r="F184" s="1">
        <v>0</v>
      </c>
      <c r="G184" s="1">
        <v>10191.700000000001</v>
      </c>
      <c r="H184" s="1">
        <v>0</v>
      </c>
      <c r="I184" s="1">
        <v>1449.6</v>
      </c>
      <c r="J184" s="1">
        <v>31.65</v>
      </c>
      <c r="K184" s="1">
        <v>0.05</v>
      </c>
      <c r="L184" s="1">
        <v>1481.3</v>
      </c>
      <c r="M184" s="1">
        <v>8710.4</v>
      </c>
    </row>
    <row r="185" spans="1:13" x14ac:dyDescent="0.2">
      <c r="A185" s="2" t="s">
        <v>282</v>
      </c>
      <c r="B185" s="1" t="s">
        <v>283</v>
      </c>
      <c r="C185" s="1">
        <v>7823.25</v>
      </c>
      <c r="D185" s="1">
        <v>2336.8000000000002</v>
      </c>
      <c r="E185" s="1">
        <v>31.65</v>
      </c>
      <c r="F185" s="1">
        <v>0</v>
      </c>
      <c r="G185" s="1">
        <v>10191.700000000001</v>
      </c>
      <c r="H185" s="1">
        <v>0</v>
      </c>
      <c r="I185" s="1">
        <v>1449.6</v>
      </c>
      <c r="J185" s="1">
        <v>31.65</v>
      </c>
      <c r="K185" s="1">
        <v>0.05</v>
      </c>
      <c r="L185" s="1">
        <v>1481.3</v>
      </c>
      <c r="M185" s="1">
        <v>8710.4</v>
      </c>
    </row>
    <row r="186" spans="1:13" x14ac:dyDescent="0.2">
      <c r="A186" s="2" t="s">
        <v>284</v>
      </c>
      <c r="B186" s="1" t="s">
        <v>285</v>
      </c>
      <c r="C186" s="1">
        <v>10171.35</v>
      </c>
      <c r="D186" s="1">
        <v>3038.19</v>
      </c>
      <c r="E186" s="1">
        <v>46.16</v>
      </c>
      <c r="F186" s="1">
        <v>0</v>
      </c>
      <c r="G186" s="1">
        <v>13255.7</v>
      </c>
      <c r="H186" s="1">
        <v>0</v>
      </c>
      <c r="I186" s="1">
        <v>2100.9699999999998</v>
      </c>
      <c r="J186" s="1">
        <v>46.16</v>
      </c>
      <c r="K186" s="1">
        <v>-0.03</v>
      </c>
      <c r="L186" s="1">
        <v>2147.1</v>
      </c>
      <c r="M186" s="1">
        <v>11108.6</v>
      </c>
    </row>
    <row r="187" spans="1:13" x14ac:dyDescent="0.2">
      <c r="A187" s="2" t="s">
        <v>286</v>
      </c>
      <c r="B187" s="1" t="s">
        <v>287</v>
      </c>
      <c r="C187" s="1">
        <v>2053.36</v>
      </c>
      <c r="D187" s="1">
        <v>613.33000000000004</v>
      </c>
      <c r="E187" s="1">
        <v>3.67</v>
      </c>
      <c r="F187" s="1">
        <v>0</v>
      </c>
      <c r="G187" s="1">
        <v>2670.36</v>
      </c>
      <c r="H187" s="1">
        <v>0</v>
      </c>
      <c r="I187" s="1">
        <v>280.08</v>
      </c>
      <c r="J187" s="1">
        <v>3.67</v>
      </c>
      <c r="K187" s="1">
        <v>0.01</v>
      </c>
      <c r="L187" s="1">
        <v>283.76</v>
      </c>
      <c r="M187" s="1">
        <v>2386.6</v>
      </c>
    </row>
    <row r="188" spans="1:13" x14ac:dyDescent="0.2">
      <c r="A188" s="2" t="s">
        <v>288</v>
      </c>
      <c r="B188" s="1" t="s">
        <v>289</v>
      </c>
      <c r="C188" s="1">
        <v>2053.36</v>
      </c>
      <c r="D188" s="1">
        <v>613.33000000000004</v>
      </c>
      <c r="E188" s="1">
        <v>3.67</v>
      </c>
      <c r="F188" s="1">
        <v>0</v>
      </c>
      <c r="G188" s="1">
        <v>2670.36</v>
      </c>
      <c r="H188" s="1">
        <v>0</v>
      </c>
      <c r="I188" s="1">
        <v>280.08</v>
      </c>
      <c r="J188" s="1">
        <v>3.67</v>
      </c>
      <c r="K188" s="1">
        <v>0.01</v>
      </c>
      <c r="L188" s="1">
        <v>283.76</v>
      </c>
      <c r="M188" s="1">
        <v>2386.6</v>
      </c>
    </row>
    <row r="189" spans="1:13" x14ac:dyDescent="0.2">
      <c r="A189" s="2" t="s">
        <v>290</v>
      </c>
      <c r="B189" s="1" t="s">
        <v>291</v>
      </c>
      <c r="C189" s="1">
        <v>7823.25</v>
      </c>
      <c r="D189" s="1">
        <v>2336.8000000000002</v>
      </c>
      <c r="E189" s="1">
        <v>31.65</v>
      </c>
      <c r="F189" s="1">
        <v>0</v>
      </c>
      <c r="G189" s="1">
        <v>10191.700000000001</v>
      </c>
      <c r="H189" s="1">
        <v>0</v>
      </c>
      <c r="I189" s="1">
        <v>1449.6</v>
      </c>
      <c r="J189" s="1">
        <v>31.65</v>
      </c>
      <c r="K189" s="1">
        <v>0.05</v>
      </c>
      <c r="L189" s="1">
        <v>1481.3</v>
      </c>
      <c r="M189" s="1">
        <v>8710.4</v>
      </c>
    </row>
    <row r="190" spans="1:13" x14ac:dyDescent="0.2">
      <c r="A190" s="2" t="s">
        <v>292</v>
      </c>
      <c r="B190" s="1" t="s">
        <v>293</v>
      </c>
      <c r="C190" s="1">
        <v>10171.35</v>
      </c>
      <c r="D190" s="1">
        <v>3038.19</v>
      </c>
      <c r="E190" s="1">
        <v>46.16</v>
      </c>
      <c r="F190" s="1">
        <v>0</v>
      </c>
      <c r="G190" s="1">
        <v>13255.7</v>
      </c>
      <c r="H190" s="1">
        <v>0</v>
      </c>
      <c r="I190" s="1">
        <v>2100.9699999999998</v>
      </c>
      <c r="J190" s="1">
        <v>46.16</v>
      </c>
      <c r="K190" s="1">
        <v>-0.03</v>
      </c>
      <c r="L190" s="1">
        <v>2147.1</v>
      </c>
      <c r="M190" s="1">
        <v>11108.6</v>
      </c>
    </row>
    <row r="191" spans="1:13" x14ac:dyDescent="0.2">
      <c r="A191" s="2" t="s">
        <v>294</v>
      </c>
      <c r="B191" s="1" t="s">
        <v>295</v>
      </c>
      <c r="C191" s="1">
        <v>5424.72</v>
      </c>
      <c r="D191" s="1">
        <v>1620.37</v>
      </c>
      <c r="E191" s="1">
        <v>23.82</v>
      </c>
      <c r="F191" s="1">
        <v>0</v>
      </c>
      <c r="G191" s="1">
        <v>7068.91</v>
      </c>
      <c r="H191" s="1">
        <v>0</v>
      </c>
      <c r="I191" s="1">
        <v>1442.61</v>
      </c>
      <c r="J191" s="1">
        <v>23.82</v>
      </c>
      <c r="K191" s="1">
        <v>0.08</v>
      </c>
      <c r="L191" s="1">
        <v>1466.51</v>
      </c>
      <c r="M191" s="1">
        <v>5602.4</v>
      </c>
    </row>
    <row r="192" spans="1:13" s="3" customFormat="1" x14ac:dyDescent="0.2">
      <c r="A192" s="6" t="s">
        <v>19</v>
      </c>
      <c r="B192" s="27">
        <v>23</v>
      </c>
      <c r="C192" s="3" t="s">
        <v>20</v>
      </c>
      <c r="D192" s="3" t="s">
        <v>20</v>
      </c>
      <c r="E192" s="3" t="s">
        <v>20</v>
      </c>
      <c r="F192" s="3" t="s">
        <v>20</v>
      </c>
      <c r="G192" s="3" t="s">
        <v>20</v>
      </c>
      <c r="H192" s="3" t="s">
        <v>20</v>
      </c>
      <c r="I192" s="3" t="s">
        <v>20</v>
      </c>
      <c r="J192" s="3" t="s">
        <v>20</v>
      </c>
      <c r="K192" s="3" t="s">
        <v>20</v>
      </c>
      <c r="L192" s="3" t="s">
        <v>20</v>
      </c>
      <c r="M192" s="3" t="s">
        <v>20</v>
      </c>
    </row>
    <row r="193" spans="1:13" x14ac:dyDescent="0.2">
      <c r="C193" s="7">
        <v>123262</v>
      </c>
      <c r="D193" s="7">
        <v>36818.42</v>
      </c>
      <c r="E193" s="7">
        <v>533.63</v>
      </c>
      <c r="F193" s="7">
        <v>0</v>
      </c>
      <c r="G193" s="7">
        <v>160614.04999999999</v>
      </c>
      <c r="H193" s="7">
        <v>0</v>
      </c>
      <c r="I193" s="7">
        <v>24967.34</v>
      </c>
      <c r="J193" s="7">
        <v>533.63</v>
      </c>
      <c r="K193" s="7">
        <v>0.48</v>
      </c>
      <c r="L193" s="7">
        <v>25501.45</v>
      </c>
      <c r="M193" s="7">
        <v>135112.6</v>
      </c>
    </row>
    <row r="195" spans="1:13" x14ac:dyDescent="0.2">
      <c r="A195" s="4" t="s">
        <v>296</v>
      </c>
    </row>
    <row r="196" spans="1:13" x14ac:dyDescent="0.2">
      <c r="A196" s="2" t="s">
        <v>297</v>
      </c>
      <c r="B196" s="1" t="s">
        <v>298</v>
      </c>
      <c r="C196" s="1">
        <v>10171.35</v>
      </c>
      <c r="D196" s="1">
        <v>3038.19</v>
      </c>
      <c r="E196" s="1">
        <v>46.16</v>
      </c>
      <c r="F196" s="1">
        <v>0</v>
      </c>
      <c r="G196" s="1">
        <v>13255.7</v>
      </c>
      <c r="H196" s="1">
        <v>0</v>
      </c>
      <c r="I196" s="1">
        <v>2100.9699999999998</v>
      </c>
      <c r="J196" s="1">
        <v>46.16</v>
      </c>
      <c r="K196" s="1">
        <v>-0.03</v>
      </c>
      <c r="L196" s="1">
        <v>2147.1</v>
      </c>
      <c r="M196" s="1">
        <v>11108.6</v>
      </c>
    </row>
    <row r="197" spans="1:13" x14ac:dyDescent="0.2">
      <c r="A197" s="2" t="s">
        <v>299</v>
      </c>
      <c r="B197" s="1" t="s">
        <v>300</v>
      </c>
      <c r="C197" s="1">
        <v>7823.25</v>
      </c>
      <c r="D197" s="1">
        <v>2336.8000000000002</v>
      </c>
      <c r="E197" s="1">
        <v>31.65</v>
      </c>
      <c r="F197" s="1">
        <v>0</v>
      </c>
      <c r="G197" s="1">
        <v>10191.700000000001</v>
      </c>
      <c r="H197" s="1">
        <v>0</v>
      </c>
      <c r="I197" s="1">
        <v>1449.6</v>
      </c>
      <c r="J197" s="1">
        <v>31.65</v>
      </c>
      <c r="K197" s="1">
        <v>0.05</v>
      </c>
      <c r="L197" s="1">
        <v>1481.3</v>
      </c>
      <c r="M197" s="1">
        <v>8710.4</v>
      </c>
    </row>
    <row r="198" spans="1:13" x14ac:dyDescent="0.2">
      <c r="A198" s="2" t="s">
        <v>301</v>
      </c>
      <c r="B198" s="1" t="s">
        <v>302</v>
      </c>
      <c r="C198" s="1">
        <v>10171.35</v>
      </c>
      <c r="D198" s="1">
        <v>3038.19</v>
      </c>
      <c r="E198" s="1">
        <v>46.16</v>
      </c>
      <c r="F198" s="1">
        <v>0</v>
      </c>
      <c r="G198" s="1">
        <v>13255.7</v>
      </c>
      <c r="H198" s="1">
        <v>0</v>
      </c>
      <c r="I198" s="1">
        <v>2100.9699999999998</v>
      </c>
      <c r="J198" s="1">
        <v>46.16</v>
      </c>
      <c r="K198" s="1">
        <v>-0.03</v>
      </c>
      <c r="L198" s="1">
        <v>2147.1</v>
      </c>
      <c r="M198" s="1">
        <v>11108.6</v>
      </c>
    </row>
    <row r="199" spans="1:13" x14ac:dyDescent="0.2">
      <c r="A199" s="2" t="s">
        <v>303</v>
      </c>
      <c r="B199" s="1" t="s">
        <v>304</v>
      </c>
      <c r="C199" s="1">
        <v>7823.25</v>
      </c>
      <c r="D199" s="1">
        <v>2336.8000000000002</v>
      </c>
      <c r="E199" s="1">
        <v>31.65</v>
      </c>
      <c r="F199" s="1">
        <v>0</v>
      </c>
      <c r="G199" s="1">
        <v>10191.700000000001</v>
      </c>
      <c r="H199" s="1">
        <v>0</v>
      </c>
      <c r="I199" s="1">
        <v>1449.6</v>
      </c>
      <c r="J199" s="1">
        <v>31.65</v>
      </c>
      <c r="K199" s="1">
        <v>0.05</v>
      </c>
      <c r="L199" s="1">
        <v>1481.3</v>
      </c>
      <c r="M199" s="1">
        <v>8710.4</v>
      </c>
    </row>
    <row r="200" spans="1:13" s="3" customFormat="1" x14ac:dyDescent="0.2">
      <c r="A200" s="6" t="s">
        <v>19</v>
      </c>
      <c r="B200" s="27">
        <v>4</v>
      </c>
      <c r="C200" s="3" t="s">
        <v>20</v>
      </c>
      <c r="D200" s="3" t="s">
        <v>20</v>
      </c>
      <c r="E200" s="3" t="s">
        <v>20</v>
      </c>
      <c r="F200" s="3" t="s">
        <v>20</v>
      </c>
      <c r="G200" s="3" t="s">
        <v>20</v>
      </c>
      <c r="H200" s="3" t="s">
        <v>20</v>
      </c>
      <c r="I200" s="3" t="s">
        <v>20</v>
      </c>
      <c r="J200" s="3" t="s">
        <v>20</v>
      </c>
      <c r="K200" s="3" t="s">
        <v>20</v>
      </c>
      <c r="L200" s="3" t="s">
        <v>20</v>
      </c>
      <c r="M200" s="3" t="s">
        <v>20</v>
      </c>
    </row>
    <row r="201" spans="1:13" x14ac:dyDescent="0.2">
      <c r="C201" s="7">
        <v>35989.199999999997</v>
      </c>
      <c r="D201" s="7">
        <v>10749.98</v>
      </c>
      <c r="E201" s="7">
        <v>155.62</v>
      </c>
      <c r="F201" s="7">
        <v>0</v>
      </c>
      <c r="G201" s="7">
        <v>46894.8</v>
      </c>
      <c r="H201" s="7">
        <v>0</v>
      </c>
      <c r="I201" s="7">
        <v>7101.14</v>
      </c>
      <c r="J201" s="7">
        <v>155.62</v>
      </c>
      <c r="K201" s="7">
        <v>0.04</v>
      </c>
      <c r="L201" s="7">
        <v>7256.8</v>
      </c>
      <c r="M201" s="7">
        <v>39638</v>
      </c>
    </row>
    <row r="203" spans="1:13" x14ac:dyDescent="0.2">
      <c r="A203" s="4" t="s">
        <v>305</v>
      </c>
    </row>
    <row r="204" spans="1:13" x14ac:dyDescent="0.2">
      <c r="A204" s="2" t="s">
        <v>306</v>
      </c>
      <c r="B204" s="1" t="s">
        <v>307</v>
      </c>
      <c r="C204" s="1">
        <v>10171.35</v>
      </c>
      <c r="D204" s="1">
        <v>3038.19</v>
      </c>
      <c r="E204" s="1">
        <v>46.16</v>
      </c>
      <c r="F204" s="1">
        <v>0</v>
      </c>
      <c r="G204" s="1">
        <v>13255.7</v>
      </c>
      <c r="H204" s="1">
        <v>0</v>
      </c>
      <c r="I204" s="1">
        <v>2100.9699999999998</v>
      </c>
      <c r="J204" s="1">
        <v>46.16</v>
      </c>
      <c r="K204" s="1">
        <v>-0.03</v>
      </c>
      <c r="L204" s="1">
        <v>2147.1</v>
      </c>
      <c r="M204" s="1">
        <v>11108.6</v>
      </c>
    </row>
    <row r="205" spans="1:13" x14ac:dyDescent="0.2">
      <c r="A205" s="2" t="s">
        <v>308</v>
      </c>
      <c r="B205" s="1" t="s">
        <v>309</v>
      </c>
      <c r="C205" s="1">
        <v>7823.25</v>
      </c>
      <c r="D205" s="1">
        <v>2336.8000000000002</v>
      </c>
      <c r="E205" s="1">
        <v>31.65</v>
      </c>
      <c r="F205" s="1">
        <v>0</v>
      </c>
      <c r="G205" s="1">
        <v>10191.700000000001</v>
      </c>
      <c r="H205" s="1">
        <v>0</v>
      </c>
      <c r="I205" s="1">
        <v>1449.6</v>
      </c>
      <c r="J205" s="1">
        <v>31.65</v>
      </c>
      <c r="K205" s="1">
        <v>0.05</v>
      </c>
      <c r="L205" s="1">
        <v>1481.3</v>
      </c>
      <c r="M205" s="1">
        <v>8710.4</v>
      </c>
    </row>
    <row r="206" spans="1:13" x14ac:dyDescent="0.2">
      <c r="A206" s="2" t="s">
        <v>310</v>
      </c>
      <c r="B206" s="1" t="s">
        <v>311</v>
      </c>
      <c r="C206" s="1">
        <v>9493.26</v>
      </c>
      <c r="D206" s="1">
        <v>2835.26</v>
      </c>
      <c r="E206" s="1">
        <v>41.69</v>
      </c>
      <c r="F206" s="1">
        <v>0</v>
      </c>
      <c r="G206" s="1">
        <v>12370.21</v>
      </c>
      <c r="H206" s="1">
        <v>0</v>
      </c>
      <c r="I206" s="1">
        <v>1228.5</v>
      </c>
      <c r="J206" s="1">
        <v>41.69</v>
      </c>
      <c r="K206" s="1">
        <v>0.02</v>
      </c>
      <c r="L206" s="1">
        <v>1270.21</v>
      </c>
      <c r="M206" s="1">
        <v>11100</v>
      </c>
    </row>
    <row r="207" spans="1:13" x14ac:dyDescent="0.2">
      <c r="A207" s="2" t="s">
        <v>312</v>
      </c>
      <c r="B207" s="1" t="s">
        <v>313</v>
      </c>
      <c r="C207" s="1">
        <v>10171.35</v>
      </c>
      <c r="D207" s="1">
        <v>3038.19</v>
      </c>
      <c r="E207" s="1">
        <v>46.16</v>
      </c>
      <c r="F207" s="1">
        <v>0</v>
      </c>
      <c r="G207" s="1">
        <v>13255.7</v>
      </c>
      <c r="H207" s="1">
        <v>0</v>
      </c>
      <c r="I207" s="1">
        <v>2100.9699999999998</v>
      </c>
      <c r="J207" s="1">
        <v>46.16</v>
      </c>
      <c r="K207" s="1">
        <v>-0.03</v>
      </c>
      <c r="L207" s="1">
        <v>2147.1</v>
      </c>
      <c r="M207" s="1">
        <v>11108.6</v>
      </c>
    </row>
    <row r="208" spans="1:13" x14ac:dyDescent="0.2">
      <c r="A208" s="2" t="s">
        <v>314</v>
      </c>
      <c r="B208" s="1" t="s">
        <v>315</v>
      </c>
      <c r="C208" s="1">
        <v>7823.25</v>
      </c>
      <c r="D208" s="1">
        <v>2336.8000000000002</v>
      </c>
      <c r="E208" s="1">
        <v>31.65</v>
      </c>
      <c r="F208" s="1">
        <v>0</v>
      </c>
      <c r="G208" s="1">
        <v>10191.700000000001</v>
      </c>
      <c r="H208" s="1">
        <v>0</v>
      </c>
      <c r="I208" s="1">
        <v>1449.6</v>
      </c>
      <c r="J208" s="1">
        <v>31.65</v>
      </c>
      <c r="K208" s="1">
        <v>0.05</v>
      </c>
      <c r="L208" s="1">
        <v>1481.3</v>
      </c>
      <c r="M208" s="1">
        <v>8710.4</v>
      </c>
    </row>
    <row r="209" spans="1:13" s="3" customFormat="1" x14ac:dyDescent="0.2">
      <c r="A209" s="6" t="s">
        <v>19</v>
      </c>
      <c r="B209" s="27">
        <v>5</v>
      </c>
      <c r="C209" s="3" t="s">
        <v>20</v>
      </c>
      <c r="D209" s="3" t="s">
        <v>20</v>
      </c>
      <c r="E209" s="3" t="s">
        <v>20</v>
      </c>
      <c r="F209" s="3" t="s">
        <v>20</v>
      </c>
      <c r="G209" s="3" t="s">
        <v>20</v>
      </c>
      <c r="H209" s="3" t="s">
        <v>20</v>
      </c>
      <c r="I209" s="3" t="s">
        <v>20</v>
      </c>
      <c r="J209" s="3" t="s">
        <v>20</v>
      </c>
      <c r="K209" s="3" t="s">
        <v>20</v>
      </c>
      <c r="L209" s="3" t="s">
        <v>20</v>
      </c>
      <c r="M209" s="3" t="s">
        <v>20</v>
      </c>
    </row>
    <row r="210" spans="1:13" x14ac:dyDescent="0.2">
      <c r="C210" s="7">
        <v>45482.46</v>
      </c>
      <c r="D210" s="7">
        <v>13585.24</v>
      </c>
      <c r="E210" s="7">
        <v>197.31</v>
      </c>
      <c r="F210" s="7">
        <v>0</v>
      </c>
      <c r="G210" s="7">
        <v>59265.01</v>
      </c>
      <c r="H210" s="7">
        <v>0</v>
      </c>
      <c r="I210" s="7">
        <v>8329.64</v>
      </c>
      <c r="J210" s="7">
        <v>197.31</v>
      </c>
      <c r="K210" s="7">
        <v>0.06</v>
      </c>
      <c r="L210" s="7">
        <v>8527.01</v>
      </c>
      <c r="M210" s="7">
        <v>50738</v>
      </c>
    </row>
    <row r="212" spans="1:13" s="3" customFormat="1" x14ac:dyDescent="0.2">
      <c r="A212" s="5"/>
      <c r="C212" s="3" t="s">
        <v>316</v>
      </c>
      <c r="D212" s="3" t="s">
        <v>316</v>
      </c>
      <c r="E212" s="3" t="s">
        <v>316</v>
      </c>
      <c r="F212" s="3" t="s">
        <v>316</v>
      </c>
      <c r="G212" s="3" t="s">
        <v>316</v>
      </c>
      <c r="H212" s="3" t="s">
        <v>316</v>
      </c>
      <c r="I212" s="3" t="s">
        <v>316</v>
      </c>
      <c r="J212" s="3" t="s">
        <v>316</v>
      </c>
      <c r="K212" s="3" t="s">
        <v>316</v>
      </c>
      <c r="L212" s="3" t="s">
        <v>316</v>
      </c>
      <c r="M212" s="3" t="s">
        <v>316</v>
      </c>
    </row>
    <row r="213" spans="1:13" x14ac:dyDescent="0.2">
      <c r="A213" s="6" t="s">
        <v>317</v>
      </c>
      <c r="B213" s="27">
        <f>+B209+B200+B192+B165+B156+B144+B135+B127+B100+B91+B81+B76+B48+B32+B19+B9</f>
        <v>142</v>
      </c>
      <c r="C213" s="7">
        <v>1060532.78</v>
      </c>
      <c r="D213" s="7">
        <v>316781.3</v>
      </c>
      <c r="E213" s="7">
        <v>4549.7700000000004</v>
      </c>
      <c r="F213" s="7">
        <v>126.77</v>
      </c>
      <c r="G213" s="7">
        <v>1381990.62</v>
      </c>
      <c r="H213" s="7">
        <v>243.82</v>
      </c>
      <c r="I213" s="7">
        <v>216288.17</v>
      </c>
      <c r="J213" s="7">
        <v>4549.7700000000004</v>
      </c>
      <c r="K213" s="7">
        <v>0.66</v>
      </c>
      <c r="L213" s="7">
        <v>221082.42</v>
      </c>
      <c r="M213" s="7">
        <v>1160908.2</v>
      </c>
    </row>
    <row r="214" spans="1:13" s="8" customFormat="1" ht="15" x14ac:dyDescent="0.25">
      <c r="A214"/>
      <c r="B214"/>
      <c r="C214" s="8" t="s">
        <v>318</v>
      </c>
      <c r="D214" s="8" t="s">
        <v>318</v>
      </c>
      <c r="E214" s="8" t="s">
        <v>318</v>
      </c>
      <c r="F214" s="8" t="s">
        <v>318</v>
      </c>
      <c r="G214" s="8" t="s">
        <v>318</v>
      </c>
      <c r="H214" s="8" t="s">
        <v>318</v>
      </c>
      <c r="I214" s="8" t="s">
        <v>318</v>
      </c>
      <c r="J214" s="8" t="s">
        <v>318</v>
      </c>
      <c r="K214" s="8" t="s">
        <v>318</v>
      </c>
      <c r="L214" s="8" t="s">
        <v>318</v>
      </c>
      <c r="M214" s="8" t="s">
        <v>318</v>
      </c>
    </row>
  </sheetData>
  <autoFilter ref="A5:N210"/>
  <mergeCells count="4">
    <mergeCell ref="I1:M1"/>
    <mergeCell ref="A2:M2"/>
    <mergeCell ref="A3:M3"/>
    <mergeCell ref="A4:M4"/>
  </mergeCells>
  <conditionalFormatting sqref="G1:XFD4 A5:XFD1048576">
    <cfRule type="cellIs" dxfId="10" priority="11" operator="lessThan">
      <formula>0</formula>
    </cfRule>
  </conditionalFormatting>
  <conditionalFormatting sqref="A1:B4">
    <cfRule type="cellIs" dxfId="9" priority="10" operator="lessThan">
      <formula>0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5" scale="87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228"/>
  <sheetViews>
    <sheetView zoomScaleNormal="100" workbookViewId="0">
      <pane xSplit="2" ySplit="5" topLeftCell="C109" activePane="bottomRight" state="frozen"/>
      <selection pane="topRight" activeCell="C1" sqref="C1"/>
      <selection pane="bottomLeft" activeCell="A9" sqref="A9"/>
      <selection pane="bottomRight" sqref="A1:XFD1048576"/>
    </sheetView>
  </sheetViews>
  <sheetFormatPr baseColWidth="10" defaultRowHeight="11.25" x14ac:dyDescent="0.2"/>
  <cols>
    <col min="1" max="1" width="12.28515625" style="2" customWidth="1"/>
    <col min="2" max="2" width="30.7109375" style="8" customWidth="1"/>
    <col min="3" max="3" width="12.5703125" style="8" customWidth="1"/>
    <col min="4" max="4" width="12.28515625" style="8" customWidth="1"/>
    <col min="5" max="5" width="10" style="8" customWidth="1"/>
    <col min="6" max="6" width="9" style="8" customWidth="1"/>
    <col min="7" max="7" width="14.140625" style="8" customWidth="1"/>
    <col min="8" max="8" width="10.5703125" style="8" customWidth="1"/>
    <col min="9" max="9" width="13.28515625" style="8" customWidth="1"/>
    <col min="10" max="10" width="11" style="8" customWidth="1"/>
    <col min="11" max="11" width="8.85546875" style="8" customWidth="1"/>
    <col min="12" max="13" width="14.140625" style="8" customWidth="1"/>
    <col min="14" max="14" width="0.7109375" style="8" customWidth="1"/>
    <col min="15" max="16384" width="11.42578125" style="8"/>
  </cols>
  <sheetData>
    <row r="1" spans="1:18" ht="18" customHeight="1" x14ac:dyDescent="0.3">
      <c r="A1"/>
      <c r="B1" s="10"/>
      <c r="C1"/>
      <c r="D1"/>
      <c r="E1"/>
      <c r="F1"/>
      <c r="G1"/>
      <c r="H1" s="11"/>
      <c r="I1" s="49" t="s">
        <v>13</v>
      </c>
      <c r="J1" s="49"/>
      <c r="K1" s="49"/>
      <c r="L1" s="49"/>
      <c r="M1" s="49"/>
    </row>
    <row r="2" spans="1:18" ht="24.95" customHeight="1" x14ac:dyDescent="0.2">
      <c r="A2" s="53" t="s">
        <v>319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8" ht="18.75" x14ac:dyDescent="0.3">
      <c r="A3" s="54" t="s">
        <v>321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8" ht="15.75" x14ac:dyDescent="0.25">
      <c r="A4" s="55" t="s">
        <v>320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8" s="13" customFormat="1" ht="68.25" thickBot="1" x14ac:dyDescent="0.25">
      <c r="A5" s="23" t="s">
        <v>0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12"/>
      <c r="O5" s="23" t="s">
        <v>325</v>
      </c>
      <c r="P5" s="24" t="s">
        <v>326</v>
      </c>
      <c r="Q5" s="25">
        <v>99</v>
      </c>
      <c r="R5" s="26">
        <v>40</v>
      </c>
    </row>
    <row r="6" spans="1:18" ht="12" hidden="1" thickTop="1" x14ac:dyDescent="0.2">
      <c r="A6" s="4" t="s">
        <v>14</v>
      </c>
    </row>
    <row r="7" spans="1:18" s="48" customFormat="1" ht="12" thickTop="1" x14ac:dyDescent="0.2">
      <c r="A7" s="47" t="s">
        <v>195</v>
      </c>
      <c r="B7" s="48" t="s">
        <v>196</v>
      </c>
      <c r="C7" s="48">
        <v>5424.72</v>
      </c>
      <c r="D7" s="48">
        <v>1620.37</v>
      </c>
      <c r="E7" s="48">
        <v>23.82</v>
      </c>
      <c r="F7" s="48">
        <v>0</v>
      </c>
      <c r="G7" s="48">
        <v>7068.91</v>
      </c>
      <c r="H7" s="48">
        <v>0</v>
      </c>
      <c r="I7" s="48">
        <v>1442.61</v>
      </c>
      <c r="J7" s="48">
        <v>23.82</v>
      </c>
      <c r="K7" s="48">
        <v>0.08</v>
      </c>
      <c r="L7" s="48">
        <v>1466.51</v>
      </c>
      <c r="M7" s="48">
        <v>5602.4</v>
      </c>
      <c r="O7" s="48">
        <f>+H7-F7</f>
        <v>0</v>
      </c>
      <c r="P7" s="30">
        <v>99</v>
      </c>
    </row>
    <row r="8" spans="1:18" s="48" customFormat="1" x14ac:dyDescent="0.2">
      <c r="A8" s="47" t="s">
        <v>243</v>
      </c>
      <c r="B8" s="48" t="s">
        <v>244</v>
      </c>
      <c r="C8" s="48">
        <v>10171.35</v>
      </c>
      <c r="D8" s="48">
        <v>3038.19</v>
      </c>
      <c r="E8" s="48">
        <v>46.16</v>
      </c>
      <c r="F8" s="48">
        <v>0</v>
      </c>
      <c r="G8" s="48">
        <v>13255.7</v>
      </c>
      <c r="H8" s="48">
        <v>0</v>
      </c>
      <c r="I8" s="48">
        <v>2100.9699999999998</v>
      </c>
      <c r="J8" s="48">
        <v>46.16</v>
      </c>
      <c r="K8" s="48">
        <v>-0.03</v>
      </c>
      <c r="L8" s="48">
        <v>2147.1</v>
      </c>
      <c r="M8" s="48">
        <v>11108.6</v>
      </c>
      <c r="O8" s="48">
        <f>+H8-F8</f>
        <v>0</v>
      </c>
      <c r="P8" s="35">
        <f>VLOOKUP(A8,[1]TODOS!$A$5:$Q$221,17,FALSE)</f>
        <v>99</v>
      </c>
    </row>
    <row r="9" spans="1:18" s="3" customFormat="1" hidden="1" x14ac:dyDescent="0.2">
      <c r="A9" s="6" t="s">
        <v>19</v>
      </c>
      <c r="B9" s="27">
        <v>2</v>
      </c>
      <c r="C9" s="3" t="s">
        <v>20</v>
      </c>
      <c r="D9" s="3" t="s">
        <v>20</v>
      </c>
      <c r="E9" s="3" t="s">
        <v>20</v>
      </c>
      <c r="F9" s="3" t="s">
        <v>20</v>
      </c>
      <c r="G9" s="3" t="s">
        <v>20</v>
      </c>
      <c r="H9" s="3" t="s">
        <v>20</v>
      </c>
      <c r="I9" s="3" t="s">
        <v>20</v>
      </c>
      <c r="J9" s="3" t="s">
        <v>20</v>
      </c>
      <c r="K9" s="3" t="s">
        <v>20</v>
      </c>
      <c r="L9" s="3" t="s">
        <v>20</v>
      </c>
      <c r="M9" s="3" t="s">
        <v>20</v>
      </c>
      <c r="O9" s="3" t="s">
        <v>20</v>
      </c>
      <c r="P9" s="28"/>
    </row>
    <row r="10" spans="1:18" hidden="1" x14ac:dyDescent="0.2">
      <c r="C10" s="7">
        <v>20342.7</v>
      </c>
      <c r="D10" s="7">
        <v>6076.38</v>
      </c>
      <c r="E10" s="7">
        <v>92.32</v>
      </c>
      <c r="F10" s="7">
        <v>0</v>
      </c>
      <c r="G10" s="7">
        <v>26511.4</v>
      </c>
      <c r="H10" s="7">
        <v>0</v>
      </c>
      <c r="I10" s="7">
        <v>4201.9399999999996</v>
      </c>
      <c r="J10" s="7">
        <v>92.32</v>
      </c>
      <c r="K10" s="7">
        <v>0.14000000000000001</v>
      </c>
      <c r="L10" s="7">
        <v>4294.3999999999996</v>
      </c>
      <c r="M10" s="7">
        <v>22217</v>
      </c>
      <c r="O10" s="7">
        <f>+H10-F10</f>
        <v>0</v>
      </c>
      <c r="P10" s="28"/>
    </row>
    <row r="11" spans="1:18" hidden="1" x14ac:dyDescent="0.2">
      <c r="P11" s="28"/>
    </row>
    <row r="12" spans="1:18" hidden="1" x14ac:dyDescent="0.2">
      <c r="A12" s="4" t="s">
        <v>21</v>
      </c>
      <c r="P12" s="28"/>
    </row>
    <row r="13" spans="1:18" hidden="1" x14ac:dyDescent="0.2">
      <c r="A13" s="2" t="s">
        <v>22</v>
      </c>
      <c r="B13" s="8" t="s">
        <v>23</v>
      </c>
      <c r="C13" s="8">
        <v>10171.35</v>
      </c>
      <c r="D13" s="8">
        <v>3038.19</v>
      </c>
      <c r="E13" s="8">
        <v>46.16</v>
      </c>
      <c r="F13" s="8">
        <v>0</v>
      </c>
      <c r="G13" s="8">
        <v>13255.7</v>
      </c>
      <c r="H13" s="8">
        <v>0</v>
      </c>
      <c r="I13" s="8">
        <v>2100.9699999999998</v>
      </c>
      <c r="J13" s="8">
        <v>46.16</v>
      </c>
      <c r="K13" s="8">
        <v>0.17</v>
      </c>
      <c r="L13" s="8">
        <v>2147.3000000000002</v>
      </c>
      <c r="M13" s="8">
        <v>11108.4</v>
      </c>
      <c r="O13" s="8">
        <f t="shared" ref="O13:O18" si="0">+H13-F13</f>
        <v>0</v>
      </c>
      <c r="P13" s="28">
        <f>VLOOKUP(A13,[1]TODOS!$A$5:$Q$221,17,FALSE)</f>
        <v>40</v>
      </c>
    </row>
    <row r="14" spans="1:18" hidden="1" x14ac:dyDescent="0.2">
      <c r="A14" s="2" t="s">
        <v>24</v>
      </c>
      <c r="B14" s="8" t="s">
        <v>25</v>
      </c>
      <c r="C14" s="8">
        <v>10171.35</v>
      </c>
      <c r="D14" s="8">
        <v>3038.19</v>
      </c>
      <c r="E14" s="8">
        <v>46.16</v>
      </c>
      <c r="F14" s="8">
        <v>0</v>
      </c>
      <c r="G14" s="8">
        <v>13255.7</v>
      </c>
      <c r="H14" s="8">
        <v>0</v>
      </c>
      <c r="I14" s="8">
        <v>2100.9699999999998</v>
      </c>
      <c r="J14" s="8">
        <v>46.16</v>
      </c>
      <c r="K14" s="8">
        <v>-0.03</v>
      </c>
      <c r="L14" s="8">
        <v>2147.1</v>
      </c>
      <c r="M14" s="8">
        <v>11108.6</v>
      </c>
      <c r="O14" s="8">
        <f t="shared" si="0"/>
        <v>0</v>
      </c>
      <c r="P14" s="28">
        <f>VLOOKUP(A14,[1]TODOS!$A$5:$Q$221,17,FALSE)</f>
        <v>40</v>
      </c>
    </row>
    <row r="15" spans="1:18" s="48" customFormat="1" x14ac:dyDescent="0.2">
      <c r="A15" s="47" t="s">
        <v>258</v>
      </c>
      <c r="B15" s="48" t="s">
        <v>259</v>
      </c>
      <c r="C15" s="48">
        <v>2053.36</v>
      </c>
      <c r="D15" s="48">
        <v>613.33000000000004</v>
      </c>
      <c r="E15" s="48">
        <v>3.67</v>
      </c>
      <c r="F15" s="48">
        <v>0</v>
      </c>
      <c r="G15" s="48">
        <v>2670.36</v>
      </c>
      <c r="H15" s="48">
        <v>0</v>
      </c>
      <c r="I15" s="48">
        <v>280.08</v>
      </c>
      <c r="J15" s="48">
        <v>3.67</v>
      </c>
      <c r="K15" s="48">
        <v>0.01</v>
      </c>
      <c r="L15" s="48">
        <v>283.76</v>
      </c>
      <c r="M15" s="48">
        <v>2386.6</v>
      </c>
      <c r="O15" s="48">
        <f t="shared" si="0"/>
        <v>0</v>
      </c>
      <c r="P15" s="35">
        <f>VLOOKUP(A15,[1]TODOS!$A$5:$Q$221,17,FALSE)</f>
        <v>99</v>
      </c>
    </row>
    <row r="16" spans="1:18" hidden="1" x14ac:dyDescent="0.2">
      <c r="A16" s="2" t="s">
        <v>28</v>
      </c>
      <c r="B16" s="8" t="s">
        <v>29</v>
      </c>
      <c r="C16" s="8">
        <v>10171.35</v>
      </c>
      <c r="D16" s="8">
        <v>3038.19</v>
      </c>
      <c r="E16" s="8">
        <v>46.16</v>
      </c>
      <c r="F16" s="8">
        <v>0</v>
      </c>
      <c r="G16" s="8">
        <v>13255.7</v>
      </c>
      <c r="H16" s="8">
        <v>0</v>
      </c>
      <c r="I16" s="8">
        <v>2100.9699999999998</v>
      </c>
      <c r="J16" s="8">
        <v>46.16</v>
      </c>
      <c r="K16" s="8">
        <v>-0.03</v>
      </c>
      <c r="L16" s="8">
        <v>2147.1</v>
      </c>
      <c r="M16" s="8">
        <v>11108.6</v>
      </c>
      <c r="O16" s="8">
        <f t="shared" si="0"/>
        <v>0</v>
      </c>
      <c r="P16" s="28">
        <f>VLOOKUP(A16,[1]TODOS!$A$5:$Q$221,17,FALSE)</f>
        <v>40</v>
      </c>
    </row>
    <row r="17" spans="1:16" s="48" customFormat="1" x14ac:dyDescent="0.2">
      <c r="A17" s="47" t="s">
        <v>260</v>
      </c>
      <c r="B17" s="48" t="s">
        <v>261</v>
      </c>
      <c r="C17" s="48">
        <v>2053.36</v>
      </c>
      <c r="D17" s="48">
        <v>613.33000000000004</v>
      </c>
      <c r="E17" s="48">
        <v>3.67</v>
      </c>
      <c r="F17" s="48">
        <v>0</v>
      </c>
      <c r="G17" s="48">
        <v>2670.36</v>
      </c>
      <c r="H17" s="48">
        <v>0</v>
      </c>
      <c r="I17" s="48">
        <v>280.08</v>
      </c>
      <c r="J17" s="48">
        <v>3.67</v>
      </c>
      <c r="K17" s="48">
        <v>0.01</v>
      </c>
      <c r="L17" s="48">
        <v>283.76</v>
      </c>
      <c r="M17" s="48">
        <v>2386.6</v>
      </c>
      <c r="O17" s="48">
        <f t="shared" si="0"/>
        <v>0</v>
      </c>
      <c r="P17" s="35">
        <f>VLOOKUP(A17,[1]TODOS!$A$5:$Q$221,17,FALSE)</f>
        <v>99</v>
      </c>
    </row>
    <row r="18" spans="1:16" hidden="1" x14ac:dyDescent="0.2">
      <c r="A18" s="2" t="s">
        <v>32</v>
      </c>
      <c r="B18" s="8" t="s">
        <v>33</v>
      </c>
      <c r="C18" s="8">
        <v>10171.35</v>
      </c>
      <c r="D18" s="8">
        <v>3038.19</v>
      </c>
      <c r="E18" s="8">
        <v>46.16</v>
      </c>
      <c r="F18" s="8">
        <v>0</v>
      </c>
      <c r="G18" s="8">
        <v>13255.7</v>
      </c>
      <c r="H18" s="8">
        <v>0</v>
      </c>
      <c r="I18" s="8">
        <v>2100.9699999999998</v>
      </c>
      <c r="J18" s="8">
        <v>46.16</v>
      </c>
      <c r="K18" s="8">
        <v>-0.03</v>
      </c>
      <c r="L18" s="8">
        <v>2147.1</v>
      </c>
      <c r="M18" s="8">
        <v>11108.6</v>
      </c>
      <c r="O18" s="8">
        <f t="shared" si="0"/>
        <v>0</v>
      </c>
      <c r="P18" s="28">
        <f>VLOOKUP(A18,[1]TODOS!$A$5:$Q$221,17,FALSE)</f>
        <v>40</v>
      </c>
    </row>
    <row r="19" spans="1:16" s="3" customFormat="1" hidden="1" x14ac:dyDescent="0.2">
      <c r="A19" s="6" t="s">
        <v>19</v>
      </c>
      <c r="B19" s="27">
        <v>6</v>
      </c>
      <c r="C19" s="3" t="s">
        <v>20</v>
      </c>
      <c r="D19" s="3" t="s">
        <v>20</v>
      </c>
      <c r="E19" s="3" t="s">
        <v>20</v>
      </c>
      <c r="F19" s="3" t="s">
        <v>20</v>
      </c>
      <c r="G19" s="3" t="s">
        <v>20</v>
      </c>
      <c r="H19" s="3" t="s">
        <v>20</v>
      </c>
      <c r="I19" s="3" t="s">
        <v>20</v>
      </c>
      <c r="J19" s="3" t="s">
        <v>20</v>
      </c>
      <c r="K19" s="3" t="s">
        <v>20</v>
      </c>
      <c r="L19" s="3" t="s">
        <v>20</v>
      </c>
      <c r="M19" s="3" t="s">
        <v>20</v>
      </c>
      <c r="O19" s="3" t="s">
        <v>20</v>
      </c>
      <c r="P19" s="28"/>
    </row>
    <row r="20" spans="1:16" hidden="1" x14ac:dyDescent="0.2">
      <c r="C20" s="7">
        <v>61028.1</v>
      </c>
      <c r="D20" s="7">
        <v>18229.14</v>
      </c>
      <c r="E20" s="7">
        <v>276.95999999999998</v>
      </c>
      <c r="F20" s="7">
        <v>0</v>
      </c>
      <c r="G20" s="7">
        <v>79534.2</v>
      </c>
      <c r="H20" s="7">
        <v>0</v>
      </c>
      <c r="I20" s="7">
        <v>12605.82</v>
      </c>
      <c r="J20" s="7">
        <v>276.95999999999998</v>
      </c>
      <c r="K20" s="7">
        <v>0.02</v>
      </c>
      <c r="L20" s="7">
        <v>12882.8</v>
      </c>
      <c r="M20" s="7">
        <v>66651.399999999994</v>
      </c>
      <c r="O20" s="7">
        <f>+H20-F20</f>
        <v>0</v>
      </c>
      <c r="P20" s="28"/>
    </row>
    <row r="21" spans="1:16" hidden="1" x14ac:dyDescent="0.2">
      <c r="P21" s="28"/>
    </row>
    <row r="22" spans="1:16" hidden="1" x14ac:dyDescent="0.2">
      <c r="A22" s="4" t="s">
        <v>34</v>
      </c>
      <c r="P22" s="28"/>
    </row>
    <row r="23" spans="1:16" hidden="1" x14ac:dyDescent="0.2">
      <c r="A23" s="2" t="s">
        <v>35</v>
      </c>
      <c r="B23" s="8" t="s">
        <v>36</v>
      </c>
      <c r="C23" s="8">
        <v>7823.25</v>
      </c>
      <c r="D23" s="8">
        <v>2336.8000000000002</v>
      </c>
      <c r="E23" s="8">
        <v>31.65</v>
      </c>
      <c r="F23" s="8">
        <v>0</v>
      </c>
      <c r="G23" s="8">
        <v>10191.700000000001</v>
      </c>
      <c r="H23" s="8">
        <v>0</v>
      </c>
      <c r="I23" s="8">
        <v>1449.6</v>
      </c>
      <c r="J23" s="8">
        <v>31.65</v>
      </c>
      <c r="K23" s="8">
        <v>0.05</v>
      </c>
      <c r="L23" s="8">
        <v>1481.3</v>
      </c>
      <c r="M23" s="8">
        <v>8710.4</v>
      </c>
      <c r="O23" s="8">
        <f t="shared" ref="O23:O31" si="1">+H23-F23</f>
        <v>0</v>
      </c>
      <c r="P23" s="28">
        <f>VLOOKUP(A23,[1]TODOS!$A$5:$Q$221,17,FALSE)</f>
        <v>40</v>
      </c>
    </row>
    <row r="24" spans="1:16" s="48" customFormat="1" x14ac:dyDescent="0.2">
      <c r="A24" s="47" t="s">
        <v>54</v>
      </c>
      <c r="B24" s="48" t="s">
        <v>55</v>
      </c>
      <c r="C24" s="48">
        <v>7823.25</v>
      </c>
      <c r="D24" s="48">
        <v>2336.8000000000002</v>
      </c>
      <c r="E24" s="48">
        <v>31.65</v>
      </c>
      <c r="F24" s="48">
        <v>0</v>
      </c>
      <c r="G24" s="48">
        <v>10191.700000000001</v>
      </c>
      <c r="H24" s="48">
        <v>0</v>
      </c>
      <c r="I24" s="48">
        <v>1449.6</v>
      </c>
      <c r="J24" s="48">
        <v>31.65</v>
      </c>
      <c r="K24" s="48">
        <v>0.05</v>
      </c>
      <c r="L24" s="48">
        <v>1481.3</v>
      </c>
      <c r="M24" s="48">
        <v>8710.4</v>
      </c>
      <c r="O24" s="48">
        <f t="shared" si="1"/>
        <v>0</v>
      </c>
      <c r="P24" s="35">
        <f>VLOOKUP(A24,[1]TODOS!$A$5:$Q$221,17,FALSE)</f>
        <v>99</v>
      </c>
    </row>
    <row r="25" spans="1:16" s="48" customFormat="1" x14ac:dyDescent="0.2">
      <c r="A25" s="47" t="s">
        <v>157</v>
      </c>
      <c r="B25" s="48" t="s">
        <v>158</v>
      </c>
      <c r="C25" s="48">
        <v>10171.35</v>
      </c>
      <c r="D25" s="48">
        <v>3038.19</v>
      </c>
      <c r="E25" s="48">
        <v>46.16</v>
      </c>
      <c r="F25" s="48">
        <v>0</v>
      </c>
      <c r="G25" s="48">
        <v>13255.7</v>
      </c>
      <c r="H25" s="48">
        <v>0</v>
      </c>
      <c r="I25" s="48">
        <v>2100.9699999999998</v>
      </c>
      <c r="J25" s="48">
        <v>46.16</v>
      </c>
      <c r="K25" s="48">
        <v>-0.03</v>
      </c>
      <c r="L25" s="48">
        <v>2147.1</v>
      </c>
      <c r="M25" s="48">
        <v>11108.6</v>
      </c>
      <c r="O25" s="48">
        <f t="shared" si="1"/>
        <v>0</v>
      </c>
      <c r="P25" s="35">
        <f>VLOOKUP(A25,[1]TODOS!$A$5:$Q$221,17,FALSE)</f>
        <v>99</v>
      </c>
    </row>
    <row r="26" spans="1:16" hidden="1" x14ac:dyDescent="0.2">
      <c r="A26" s="2" t="s">
        <v>41</v>
      </c>
      <c r="B26" s="8" t="s">
        <v>42</v>
      </c>
      <c r="C26" s="8">
        <v>7823.25</v>
      </c>
      <c r="D26" s="8">
        <v>2336.8000000000002</v>
      </c>
      <c r="E26" s="8">
        <v>31.65</v>
      </c>
      <c r="F26" s="8">
        <v>0</v>
      </c>
      <c r="G26" s="8">
        <v>10191.700000000001</v>
      </c>
      <c r="H26" s="8">
        <v>0</v>
      </c>
      <c r="I26" s="8">
        <v>1449.6</v>
      </c>
      <c r="J26" s="8">
        <v>31.65</v>
      </c>
      <c r="K26" s="8">
        <v>0.05</v>
      </c>
      <c r="L26" s="8">
        <v>1481.3</v>
      </c>
      <c r="M26" s="8">
        <v>8710.4</v>
      </c>
      <c r="O26" s="8">
        <f t="shared" si="1"/>
        <v>0</v>
      </c>
      <c r="P26" s="28">
        <f>VLOOKUP(A26,[1]TODOS!$A$5:$Q$221,17,FALSE)</f>
        <v>40</v>
      </c>
    </row>
    <row r="27" spans="1:16" hidden="1" x14ac:dyDescent="0.2">
      <c r="A27" s="2" t="s">
        <v>43</v>
      </c>
      <c r="B27" s="8" t="s">
        <v>44</v>
      </c>
      <c r="C27" s="8">
        <v>7823.25</v>
      </c>
      <c r="D27" s="8">
        <v>2336.8000000000002</v>
      </c>
      <c r="E27" s="8">
        <v>31.65</v>
      </c>
      <c r="F27" s="8">
        <v>0</v>
      </c>
      <c r="G27" s="8">
        <v>10191.700000000001</v>
      </c>
      <c r="H27" s="8">
        <v>0</v>
      </c>
      <c r="I27" s="8">
        <v>1449.6</v>
      </c>
      <c r="J27" s="8">
        <v>31.65</v>
      </c>
      <c r="K27" s="8">
        <v>0.05</v>
      </c>
      <c r="L27" s="8">
        <v>1481.3</v>
      </c>
      <c r="M27" s="8">
        <v>8710.4</v>
      </c>
      <c r="O27" s="8">
        <f t="shared" si="1"/>
        <v>0</v>
      </c>
      <c r="P27" s="28">
        <f>VLOOKUP(A27,[1]TODOS!$A$5:$Q$221,17,FALSE)</f>
        <v>40</v>
      </c>
    </row>
    <row r="28" spans="1:16" s="48" customFormat="1" x14ac:dyDescent="0.2">
      <c r="A28" s="47" t="s">
        <v>159</v>
      </c>
      <c r="B28" s="48" t="s">
        <v>160</v>
      </c>
      <c r="C28" s="48">
        <v>10171.35</v>
      </c>
      <c r="D28" s="48">
        <v>3038.19</v>
      </c>
      <c r="E28" s="48">
        <v>46.16</v>
      </c>
      <c r="F28" s="48">
        <v>0</v>
      </c>
      <c r="G28" s="48">
        <v>13255.7</v>
      </c>
      <c r="H28" s="48">
        <v>0</v>
      </c>
      <c r="I28" s="48">
        <v>2100.9699999999998</v>
      </c>
      <c r="J28" s="48">
        <v>46.16</v>
      </c>
      <c r="K28" s="48">
        <v>-0.03</v>
      </c>
      <c r="L28" s="48">
        <v>2147.1</v>
      </c>
      <c r="M28" s="48">
        <v>11108.6</v>
      </c>
      <c r="O28" s="48">
        <f t="shared" si="1"/>
        <v>0</v>
      </c>
      <c r="P28" s="35">
        <f>VLOOKUP(A28,[1]TODOS!$A$5:$Q$221,17,FALSE)</f>
        <v>99</v>
      </c>
    </row>
    <row r="29" spans="1:16" s="48" customFormat="1" x14ac:dyDescent="0.2">
      <c r="A29" s="47" t="s">
        <v>247</v>
      </c>
      <c r="B29" s="48" t="s">
        <v>248</v>
      </c>
      <c r="C29" s="48">
        <v>7823.25</v>
      </c>
      <c r="D29" s="48">
        <v>2336.8000000000002</v>
      </c>
      <c r="E29" s="48">
        <v>31.65</v>
      </c>
      <c r="F29" s="48">
        <v>0</v>
      </c>
      <c r="G29" s="48">
        <v>10191.700000000001</v>
      </c>
      <c r="H29" s="48">
        <v>0</v>
      </c>
      <c r="I29" s="48">
        <v>1449.6</v>
      </c>
      <c r="J29" s="48">
        <v>31.65</v>
      </c>
      <c r="K29" s="48">
        <v>-0.15</v>
      </c>
      <c r="L29" s="48">
        <v>1481.1</v>
      </c>
      <c r="M29" s="48">
        <v>8710.6</v>
      </c>
      <c r="O29" s="48">
        <f t="shared" si="1"/>
        <v>0</v>
      </c>
      <c r="P29" s="35">
        <f>VLOOKUP(A29,[1]TODOS!$A$5:$Q$221,17,FALSE)</f>
        <v>99</v>
      </c>
    </row>
    <row r="30" spans="1:16" hidden="1" x14ac:dyDescent="0.2">
      <c r="A30" s="2" t="s">
        <v>49</v>
      </c>
      <c r="B30" s="8" t="s">
        <v>50</v>
      </c>
      <c r="C30" s="8">
        <v>10171.35</v>
      </c>
      <c r="D30" s="8">
        <v>3038.19</v>
      </c>
      <c r="E30" s="8">
        <v>46.16</v>
      </c>
      <c r="F30" s="8">
        <v>0</v>
      </c>
      <c r="G30" s="8">
        <v>13255.7</v>
      </c>
      <c r="H30" s="8">
        <v>0</v>
      </c>
      <c r="I30" s="8">
        <v>2100.9699999999998</v>
      </c>
      <c r="J30" s="8">
        <v>46.16</v>
      </c>
      <c r="K30" s="8">
        <v>-0.03</v>
      </c>
      <c r="L30" s="8">
        <v>2147.1</v>
      </c>
      <c r="M30" s="8">
        <v>11108.6</v>
      </c>
      <c r="O30" s="8">
        <f t="shared" si="1"/>
        <v>0</v>
      </c>
      <c r="P30" s="28">
        <f>VLOOKUP(A30,[1]TODOS!$A$5:$Q$221,17,FALSE)</f>
        <v>40</v>
      </c>
    </row>
    <row r="31" spans="1:16" s="48" customFormat="1" x14ac:dyDescent="0.2">
      <c r="A31" s="47" t="s">
        <v>60</v>
      </c>
      <c r="B31" s="48" t="s">
        <v>61</v>
      </c>
      <c r="C31" s="48">
        <v>10171.35</v>
      </c>
      <c r="D31" s="48">
        <v>3038.19</v>
      </c>
      <c r="E31" s="48">
        <v>46.16</v>
      </c>
      <c r="F31" s="48">
        <v>0</v>
      </c>
      <c r="G31" s="48">
        <v>13255.7</v>
      </c>
      <c r="H31" s="48">
        <v>0</v>
      </c>
      <c r="I31" s="48">
        <v>2100.9699999999998</v>
      </c>
      <c r="J31" s="48">
        <v>46.16</v>
      </c>
      <c r="K31" s="48">
        <v>-0.03</v>
      </c>
      <c r="L31" s="48">
        <v>2147.1</v>
      </c>
      <c r="M31" s="48">
        <v>11108.6</v>
      </c>
      <c r="O31" s="48">
        <f t="shared" si="1"/>
        <v>0</v>
      </c>
      <c r="P31" s="35">
        <f>VLOOKUP(A31,[1]TODOS!$A$5:$Q$221,17,FALSE)</f>
        <v>99</v>
      </c>
    </row>
    <row r="32" spans="1:16" s="3" customFormat="1" hidden="1" x14ac:dyDescent="0.2">
      <c r="A32" s="6" t="s">
        <v>19</v>
      </c>
      <c r="B32" s="27">
        <v>9</v>
      </c>
      <c r="C32" s="3" t="s">
        <v>20</v>
      </c>
      <c r="D32" s="3" t="s">
        <v>20</v>
      </c>
      <c r="E32" s="3" t="s">
        <v>20</v>
      </c>
      <c r="F32" s="3" t="s">
        <v>20</v>
      </c>
      <c r="G32" s="3" t="s">
        <v>20</v>
      </c>
      <c r="H32" s="3" t="s">
        <v>20</v>
      </c>
      <c r="I32" s="3" t="s">
        <v>20</v>
      </c>
      <c r="J32" s="3" t="s">
        <v>20</v>
      </c>
      <c r="K32" s="3" t="s">
        <v>20</v>
      </c>
      <c r="L32" s="3" t="s">
        <v>20</v>
      </c>
      <c r="M32" s="3" t="s">
        <v>20</v>
      </c>
      <c r="O32" s="3" t="s">
        <v>20</v>
      </c>
      <c r="P32" s="28"/>
    </row>
    <row r="33" spans="1:16" hidden="1" x14ac:dyDescent="0.2">
      <c r="C33" s="7">
        <v>70151.850000000006</v>
      </c>
      <c r="D33" s="7">
        <v>20954.349999999999</v>
      </c>
      <c r="E33" s="7">
        <v>297.76</v>
      </c>
      <c r="F33" s="7">
        <v>0</v>
      </c>
      <c r="G33" s="7">
        <v>91403.96</v>
      </c>
      <c r="H33" s="7">
        <v>0</v>
      </c>
      <c r="I33" s="7">
        <v>13987.77</v>
      </c>
      <c r="J33" s="7">
        <v>297.76</v>
      </c>
      <c r="K33" s="7">
        <v>0.43</v>
      </c>
      <c r="L33" s="7">
        <v>14285.96</v>
      </c>
      <c r="M33" s="7">
        <v>77118</v>
      </c>
      <c r="O33" s="7">
        <f>+H33-F33</f>
        <v>0</v>
      </c>
      <c r="P33" s="28"/>
    </row>
    <row r="34" spans="1:16" hidden="1" x14ac:dyDescent="0.2">
      <c r="P34" s="28"/>
    </row>
    <row r="35" spans="1:16" hidden="1" x14ac:dyDescent="0.2">
      <c r="A35" s="4" t="s">
        <v>53</v>
      </c>
      <c r="P35" s="28"/>
    </row>
    <row r="36" spans="1:16" s="48" customFormat="1" x14ac:dyDescent="0.2">
      <c r="A36" s="47" t="s">
        <v>117</v>
      </c>
      <c r="B36" s="48" t="s">
        <v>118</v>
      </c>
      <c r="C36" s="48">
        <v>7823.25</v>
      </c>
      <c r="D36" s="48">
        <v>2336.8000000000002</v>
      </c>
      <c r="E36" s="48">
        <v>31.65</v>
      </c>
      <c r="F36" s="48">
        <v>0</v>
      </c>
      <c r="G36" s="48">
        <v>10191.700000000001</v>
      </c>
      <c r="H36" s="48">
        <v>0</v>
      </c>
      <c r="I36" s="48">
        <v>1449.6</v>
      </c>
      <c r="J36" s="48">
        <v>31.65</v>
      </c>
      <c r="K36" s="48">
        <v>0.05</v>
      </c>
      <c r="L36" s="48">
        <v>1481.3</v>
      </c>
      <c r="M36" s="48">
        <v>8710.4</v>
      </c>
      <c r="O36" s="48">
        <f t="shared" ref="O36:O47" si="2">+H36-F36</f>
        <v>0</v>
      </c>
      <c r="P36" s="35">
        <f>VLOOKUP(A36,[1]TODOS!$A$5:$Q$221,17,FALSE)</f>
        <v>99</v>
      </c>
    </row>
    <row r="37" spans="1:16" s="48" customFormat="1" x14ac:dyDescent="0.2">
      <c r="A37" s="47" t="s">
        <v>284</v>
      </c>
      <c r="B37" s="48" t="s">
        <v>285</v>
      </c>
      <c r="C37" s="48">
        <v>10171.35</v>
      </c>
      <c r="D37" s="48">
        <v>3038.19</v>
      </c>
      <c r="E37" s="48">
        <v>46.16</v>
      </c>
      <c r="F37" s="48">
        <v>0</v>
      </c>
      <c r="G37" s="48">
        <v>13255.7</v>
      </c>
      <c r="H37" s="48">
        <v>0</v>
      </c>
      <c r="I37" s="48">
        <v>2100.9699999999998</v>
      </c>
      <c r="J37" s="48">
        <v>46.16</v>
      </c>
      <c r="K37" s="48">
        <v>-0.03</v>
      </c>
      <c r="L37" s="48">
        <v>2147.1</v>
      </c>
      <c r="M37" s="48">
        <v>11108.6</v>
      </c>
      <c r="O37" s="48">
        <f t="shared" si="2"/>
        <v>0</v>
      </c>
      <c r="P37" s="35">
        <f>VLOOKUP(A37,[1]TODOS!$A$5:$Q$221,17,FALSE)</f>
        <v>99</v>
      </c>
    </row>
    <row r="38" spans="1:16" s="48" customFormat="1" x14ac:dyDescent="0.2">
      <c r="A38" s="47" t="s">
        <v>76</v>
      </c>
      <c r="B38" s="48" t="s">
        <v>77</v>
      </c>
      <c r="C38" s="48">
        <v>10171.35</v>
      </c>
      <c r="D38" s="48">
        <v>3038.19</v>
      </c>
      <c r="E38" s="48">
        <v>46.16</v>
      </c>
      <c r="F38" s="48">
        <v>0</v>
      </c>
      <c r="G38" s="48">
        <v>13255.7</v>
      </c>
      <c r="H38" s="48">
        <v>0</v>
      </c>
      <c r="I38" s="48">
        <v>2100.9699999999998</v>
      </c>
      <c r="J38" s="48">
        <v>46.16</v>
      </c>
      <c r="K38" s="48">
        <v>-0.03</v>
      </c>
      <c r="L38" s="48">
        <v>2147.1</v>
      </c>
      <c r="M38" s="48">
        <v>11108.6</v>
      </c>
      <c r="O38" s="48">
        <f t="shared" si="2"/>
        <v>0</v>
      </c>
      <c r="P38" s="35">
        <f>VLOOKUP(A38,[1]TODOS!$A$5:$Q$221,17,FALSE)</f>
        <v>99</v>
      </c>
    </row>
    <row r="39" spans="1:16" s="48" customFormat="1" x14ac:dyDescent="0.2">
      <c r="A39" s="47" t="s">
        <v>181</v>
      </c>
      <c r="B39" s="48" t="s">
        <v>182</v>
      </c>
      <c r="C39" s="48">
        <v>5424.72</v>
      </c>
      <c r="D39" s="48">
        <v>1620.37</v>
      </c>
      <c r="E39" s="48">
        <v>23.82</v>
      </c>
      <c r="F39" s="48">
        <v>0</v>
      </c>
      <c r="G39" s="48">
        <v>7068.91</v>
      </c>
      <c r="H39" s="48">
        <v>0</v>
      </c>
      <c r="I39" s="48">
        <v>1442.61</v>
      </c>
      <c r="J39" s="48">
        <v>23.82</v>
      </c>
      <c r="K39" s="48">
        <v>0.08</v>
      </c>
      <c r="L39" s="48">
        <v>1466.51</v>
      </c>
      <c r="M39" s="48">
        <v>5602.4</v>
      </c>
      <c r="O39" s="48">
        <f t="shared" si="2"/>
        <v>0</v>
      </c>
      <c r="P39" s="35">
        <f>VLOOKUP(A39,[1]TODOS!$A$5:$Q$221,17,FALSE)</f>
        <v>99</v>
      </c>
    </row>
    <row r="40" spans="1:16" s="48" customFormat="1" x14ac:dyDescent="0.2">
      <c r="A40" s="47" t="s">
        <v>288</v>
      </c>
      <c r="B40" s="48" t="s">
        <v>289</v>
      </c>
      <c r="C40" s="48">
        <v>2053.36</v>
      </c>
      <c r="D40" s="48">
        <v>613.33000000000004</v>
      </c>
      <c r="E40" s="48">
        <v>3.67</v>
      </c>
      <c r="F40" s="48">
        <v>0</v>
      </c>
      <c r="G40" s="48">
        <v>2670.36</v>
      </c>
      <c r="H40" s="48">
        <v>0</v>
      </c>
      <c r="I40" s="48">
        <v>280.08</v>
      </c>
      <c r="J40" s="48">
        <v>3.67</v>
      </c>
      <c r="K40" s="48">
        <v>0.01</v>
      </c>
      <c r="L40" s="48">
        <v>283.76</v>
      </c>
      <c r="M40" s="48">
        <v>2386.6</v>
      </c>
      <c r="O40" s="48">
        <f t="shared" si="2"/>
        <v>0</v>
      </c>
      <c r="P40" s="35">
        <f>VLOOKUP(A40,[1]TODOS!$A$5:$Q$221,17,FALSE)</f>
        <v>99</v>
      </c>
    </row>
    <row r="41" spans="1:16" hidden="1" x14ac:dyDescent="0.2">
      <c r="A41" s="2" t="s">
        <v>64</v>
      </c>
      <c r="B41" s="8" t="s">
        <v>65</v>
      </c>
      <c r="C41" s="8">
        <v>4172.3999999999996</v>
      </c>
      <c r="D41" s="8">
        <v>1246.29</v>
      </c>
      <c r="E41" s="8">
        <v>16.34</v>
      </c>
      <c r="F41" s="8">
        <v>0</v>
      </c>
      <c r="G41" s="8">
        <v>5435.03</v>
      </c>
      <c r="H41" s="8">
        <v>0</v>
      </c>
      <c r="I41" s="8">
        <v>943.23</v>
      </c>
      <c r="J41" s="8">
        <v>16.34</v>
      </c>
      <c r="K41" s="8">
        <v>-0.14000000000000001</v>
      </c>
      <c r="L41" s="8">
        <v>959.43</v>
      </c>
      <c r="M41" s="8">
        <v>4475.6000000000004</v>
      </c>
      <c r="O41" s="8">
        <f t="shared" si="2"/>
        <v>0</v>
      </c>
      <c r="P41" s="28">
        <f>VLOOKUP(A41,[1]TODOS!$A$5:$Q$221,17,FALSE)</f>
        <v>40</v>
      </c>
    </row>
    <row r="42" spans="1:16" hidden="1" x14ac:dyDescent="0.2">
      <c r="A42" s="2" t="s">
        <v>66</v>
      </c>
      <c r="B42" s="8" t="s">
        <v>67</v>
      </c>
      <c r="C42" s="8">
        <v>7823.25</v>
      </c>
      <c r="D42" s="8">
        <v>2336.8000000000002</v>
      </c>
      <c r="E42" s="8">
        <v>31.65</v>
      </c>
      <c r="F42" s="8">
        <v>0</v>
      </c>
      <c r="G42" s="8">
        <v>10191.700000000001</v>
      </c>
      <c r="H42" s="8">
        <v>0</v>
      </c>
      <c r="I42" s="8">
        <v>1449.6</v>
      </c>
      <c r="J42" s="8">
        <v>31.65</v>
      </c>
      <c r="K42" s="8">
        <v>0.05</v>
      </c>
      <c r="L42" s="8">
        <v>1481.3</v>
      </c>
      <c r="M42" s="8">
        <v>8710.4</v>
      </c>
      <c r="O42" s="8">
        <f t="shared" si="2"/>
        <v>0</v>
      </c>
      <c r="P42" s="28">
        <f>VLOOKUP(A42,[1]TODOS!$A$5:$Q$221,17,FALSE)</f>
        <v>40</v>
      </c>
    </row>
    <row r="43" spans="1:16" hidden="1" x14ac:dyDescent="0.2">
      <c r="A43" s="2" t="s">
        <v>68</v>
      </c>
      <c r="B43" s="8" t="s">
        <v>69</v>
      </c>
      <c r="C43" s="8">
        <v>10171.35</v>
      </c>
      <c r="D43" s="8">
        <v>3038.19</v>
      </c>
      <c r="E43" s="8">
        <v>46.16</v>
      </c>
      <c r="F43" s="8">
        <v>0</v>
      </c>
      <c r="G43" s="8">
        <v>13255.7</v>
      </c>
      <c r="H43" s="8">
        <v>0</v>
      </c>
      <c r="I43" s="8">
        <v>2100.9699999999998</v>
      </c>
      <c r="J43" s="8">
        <v>46.16</v>
      </c>
      <c r="K43" s="8">
        <v>-0.03</v>
      </c>
      <c r="L43" s="8">
        <v>2147.1</v>
      </c>
      <c r="M43" s="8">
        <v>11108.6</v>
      </c>
      <c r="O43" s="8">
        <f t="shared" si="2"/>
        <v>0</v>
      </c>
      <c r="P43" s="28">
        <f>VLOOKUP(A43,[1]TODOS!$A$5:$Q$221,17,FALSE)</f>
        <v>40</v>
      </c>
    </row>
    <row r="44" spans="1:16" hidden="1" x14ac:dyDescent="0.2">
      <c r="A44" s="2" t="s">
        <v>70</v>
      </c>
      <c r="B44" s="8" t="s">
        <v>71</v>
      </c>
      <c r="C44" s="8">
        <v>7823.25</v>
      </c>
      <c r="D44" s="8">
        <v>2336.8000000000002</v>
      </c>
      <c r="E44" s="8">
        <v>31.65</v>
      </c>
      <c r="F44" s="8">
        <v>0</v>
      </c>
      <c r="G44" s="8">
        <v>10191.700000000001</v>
      </c>
      <c r="H44" s="8">
        <v>0</v>
      </c>
      <c r="I44" s="8">
        <v>1449.6</v>
      </c>
      <c r="J44" s="8">
        <v>31.65</v>
      </c>
      <c r="K44" s="8">
        <v>-0.15</v>
      </c>
      <c r="L44" s="8">
        <v>1481.1</v>
      </c>
      <c r="M44" s="8">
        <v>8710.6</v>
      </c>
      <c r="O44" s="8">
        <f t="shared" si="2"/>
        <v>0</v>
      </c>
      <c r="P44" s="28">
        <f>VLOOKUP(A44,[1]TODOS!$A$5:$Q$221,17,FALSE)</f>
        <v>40</v>
      </c>
    </row>
    <row r="45" spans="1:16" hidden="1" x14ac:dyDescent="0.2">
      <c r="A45" s="2" t="s">
        <v>72</v>
      </c>
      <c r="B45" s="8" t="s">
        <v>73</v>
      </c>
      <c r="C45" s="8">
        <v>7823.25</v>
      </c>
      <c r="D45" s="8">
        <v>2336.8000000000002</v>
      </c>
      <c r="E45" s="8">
        <v>31.65</v>
      </c>
      <c r="F45" s="8">
        <v>0</v>
      </c>
      <c r="G45" s="8">
        <v>10191.700000000001</v>
      </c>
      <c r="H45" s="8">
        <v>0</v>
      </c>
      <c r="I45" s="8">
        <v>1449.6</v>
      </c>
      <c r="J45" s="8">
        <v>31.65</v>
      </c>
      <c r="K45" s="8">
        <v>0.05</v>
      </c>
      <c r="L45" s="8">
        <v>1481.3</v>
      </c>
      <c r="M45" s="8">
        <v>8710.4</v>
      </c>
      <c r="O45" s="8">
        <f t="shared" si="2"/>
        <v>0</v>
      </c>
      <c r="P45" s="28">
        <f>VLOOKUP(A45,[1]TODOS!$A$5:$Q$221,17,FALSE)</f>
        <v>40</v>
      </c>
    </row>
    <row r="46" spans="1:16" s="48" customFormat="1" x14ac:dyDescent="0.2">
      <c r="A46" s="47" t="s">
        <v>272</v>
      </c>
      <c r="B46" s="48" t="s">
        <v>273</v>
      </c>
      <c r="C46" s="48">
        <v>7823.25</v>
      </c>
      <c r="D46" s="48">
        <v>2336.8000000000002</v>
      </c>
      <c r="E46" s="48">
        <v>31.65</v>
      </c>
      <c r="F46" s="48">
        <v>0</v>
      </c>
      <c r="G46" s="48">
        <v>10191.700000000001</v>
      </c>
      <c r="H46" s="48">
        <v>0</v>
      </c>
      <c r="I46" s="48">
        <v>1449.6</v>
      </c>
      <c r="J46" s="48">
        <v>31.65</v>
      </c>
      <c r="K46" s="48">
        <v>-0.15</v>
      </c>
      <c r="L46" s="48">
        <v>1481.1</v>
      </c>
      <c r="M46" s="48">
        <v>8710.6</v>
      </c>
      <c r="O46" s="48">
        <f t="shared" si="2"/>
        <v>0</v>
      </c>
      <c r="P46" s="35">
        <f>VLOOKUP(A46,[1]TODOS!$A$5:$Q$221,17,FALSE)</f>
        <v>99</v>
      </c>
    </row>
    <row r="47" spans="1:16" s="48" customFormat="1" x14ac:dyDescent="0.2">
      <c r="A47" s="47" t="s">
        <v>85</v>
      </c>
      <c r="B47" s="48" t="s">
        <v>86</v>
      </c>
      <c r="C47" s="48">
        <v>7823.25</v>
      </c>
      <c r="D47" s="48">
        <v>2336.8000000000002</v>
      </c>
      <c r="E47" s="48">
        <v>31.65</v>
      </c>
      <c r="F47" s="48">
        <v>0</v>
      </c>
      <c r="G47" s="48">
        <v>10191.700000000001</v>
      </c>
      <c r="H47" s="48">
        <v>0</v>
      </c>
      <c r="I47" s="48">
        <v>1449.6</v>
      </c>
      <c r="J47" s="48">
        <v>31.65</v>
      </c>
      <c r="K47" s="48">
        <v>0.05</v>
      </c>
      <c r="L47" s="48">
        <v>1481.3</v>
      </c>
      <c r="M47" s="48">
        <v>8710.4</v>
      </c>
      <c r="O47" s="48">
        <f t="shared" si="2"/>
        <v>0</v>
      </c>
      <c r="P47" s="35">
        <f>VLOOKUP(A47,[1]TODOS!$A$5:$Q$221,17,FALSE)</f>
        <v>99</v>
      </c>
    </row>
    <row r="48" spans="1:16" s="3" customFormat="1" hidden="1" x14ac:dyDescent="0.2">
      <c r="A48" s="6" t="s">
        <v>19</v>
      </c>
      <c r="B48" s="27">
        <v>12</v>
      </c>
      <c r="C48" s="3" t="s">
        <v>20</v>
      </c>
      <c r="D48" s="3" t="s">
        <v>20</v>
      </c>
      <c r="E48" s="3" t="s">
        <v>20</v>
      </c>
      <c r="F48" s="3" t="s">
        <v>20</v>
      </c>
      <c r="G48" s="3" t="s">
        <v>20</v>
      </c>
      <c r="H48" s="3" t="s">
        <v>20</v>
      </c>
      <c r="I48" s="3" t="s">
        <v>20</v>
      </c>
      <c r="J48" s="3" t="s">
        <v>20</v>
      </c>
      <c r="K48" s="3" t="s">
        <v>20</v>
      </c>
      <c r="L48" s="3" t="s">
        <v>20</v>
      </c>
      <c r="M48" s="3" t="s">
        <v>20</v>
      </c>
      <c r="O48" s="3" t="s">
        <v>20</v>
      </c>
      <c r="P48" s="28"/>
    </row>
    <row r="49" spans="1:17" hidden="1" x14ac:dyDescent="0.2">
      <c r="C49" s="7">
        <v>89920.320000000007</v>
      </c>
      <c r="D49" s="7">
        <v>26859.200000000001</v>
      </c>
      <c r="E49" s="7">
        <v>384.08</v>
      </c>
      <c r="F49" s="7">
        <v>0</v>
      </c>
      <c r="G49" s="7">
        <v>117163.6</v>
      </c>
      <c r="H49" s="7">
        <v>0</v>
      </c>
      <c r="I49" s="7">
        <v>18474.580000000002</v>
      </c>
      <c r="J49" s="7">
        <v>384.08</v>
      </c>
      <c r="K49" s="7">
        <v>-0.26</v>
      </c>
      <c r="L49" s="7">
        <v>18858.400000000001</v>
      </c>
      <c r="M49" s="7">
        <v>98305.2</v>
      </c>
      <c r="O49" s="7">
        <f>+H49-F49</f>
        <v>0</v>
      </c>
      <c r="P49" s="28"/>
    </row>
    <row r="50" spans="1:17" hidden="1" x14ac:dyDescent="0.2">
      <c r="P50" s="28"/>
    </row>
    <row r="51" spans="1:17" hidden="1" x14ac:dyDescent="0.2">
      <c r="A51" s="4" t="s">
        <v>78</v>
      </c>
      <c r="P51" s="28"/>
    </row>
    <row r="52" spans="1:17" hidden="1" x14ac:dyDescent="0.2">
      <c r="A52" s="2" t="s">
        <v>79</v>
      </c>
      <c r="B52" s="8" t="s">
        <v>80</v>
      </c>
      <c r="C52" s="8">
        <v>2053.36</v>
      </c>
      <c r="D52" s="8">
        <v>613.33000000000004</v>
      </c>
      <c r="E52" s="8">
        <v>3.67</v>
      </c>
      <c r="F52" s="8">
        <v>0</v>
      </c>
      <c r="G52" s="8">
        <v>2670.36</v>
      </c>
      <c r="H52" s="8">
        <v>0</v>
      </c>
      <c r="I52" s="8">
        <v>280.08</v>
      </c>
      <c r="J52" s="8">
        <v>3.67</v>
      </c>
      <c r="K52" s="8">
        <v>0.01</v>
      </c>
      <c r="L52" s="8">
        <v>283.76</v>
      </c>
      <c r="M52" s="8">
        <v>2386.6</v>
      </c>
      <c r="O52" s="8">
        <f t="shared" ref="O52:O75" si="3">+H52-F52</f>
        <v>0</v>
      </c>
      <c r="P52" s="34">
        <v>40</v>
      </c>
      <c r="Q52" s="36"/>
    </row>
    <row r="53" spans="1:17" s="48" customFormat="1" x14ac:dyDescent="0.2">
      <c r="A53" s="47" t="s">
        <v>47</v>
      </c>
      <c r="B53" s="48" t="s">
        <v>48</v>
      </c>
      <c r="C53" s="48">
        <v>4172.3999999999996</v>
      </c>
      <c r="D53" s="48">
        <v>1246.29</v>
      </c>
      <c r="E53" s="48">
        <v>16.34</v>
      </c>
      <c r="F53" s="48">
        <v>0</v>
      </c>
      <c r="G53" s="48">
        <v>5435.03</v>
      </c>
      <c r="H53" s="48">
        <v>0</v>
      </c>
      <c r="I53" s="48">
        <v>943.23</v>
      </c>
      <c r="J53" s="48">
        <v>16.34</v>
      </c>
      <c r="K53" s="48">
        <v>0.06</v>
      </c>
      <c r="L53" s="48">
        <v>959.63</v>
      </c>
      <c r="M53" s="48">
        <v>4475.3999999999996</v>
      </c>
      <c r="O53" s="48">
        <f t="shared" si="3"/>
        <v>0</v>
      </c>
      <c r="P53" s="35">
        <f>VLOOKUP(A53,[1]TODOS!$A$5:$Q$221,17,FALSE)</f>
        <v>99</v>
      </c>
    </row>
    <row r="54" spans="1:17" hidden="1" x14ac:dyDescent="0.2">
      <c r="A54" s="2" t="s">
        <v>83</v>
      </c>
      <c r="B54" s="8" t="s">
        <v>84</v>
      </c>
      <c r="C54" s="8">
        <v>7823.25</v>
      </c>
      <c r="D54" s="8">
        <v>2336.8000000000002</v>
      </c>
      <c r="E54" s="8">
        <v>31.65</v>
      </c>
      <c r="F54" s="8">
        <v>0</v>
      </c>
      <c r="G54" s="8">
        <v>10191.700000000001</v>
      </c>
      <c r="H54" s="8">
        <v>0</v>
      </c>
      <c r="I54" s="8">
        <v>1449.6</v>
      </c>
      <c r="J54" s="8">
        <v>31.65</v>
      </c>
      <c r="K54" s="8">
        <v>0.05</v>
      </c>
      <c r="L54" s="8">
        <v>1481.3</v>
      </c>
      <c r="M54" s="8">
        <v>8710.4</v>
      </c>
      <c r="O54" s="8">
        <f t="shared" si="3"/>
        <v>0</v>
      </c>
      <c r="P54" s="28">
        <f>VLOOKUP(A54,[1]TODOS!$A$5:$Q$221,17,FALSE)</f>
        <v>40</v>
      </c>
    </row>
    <row r="55" spans="1:17" s="48" customFormat="1" x14ac:dyDescent="0.2">
      <c r="A55" s="47" t="s">
        <v>226</v>
      </c>
      <c r="B55" s="48" t="s">
        <v>227</v>
      </c>
      <c r="C55" s="48">
        <v>7823.25</v>
      </c>
      <c r="D55" s="48">
        <v>2336.8000000000002</v>
      </c>
      <c r="E55" s="48">
        <v>31.65</v>
      </c>
      <c r="F55" s="48">
        <v>0</v>
      </c>
      <c r="G55" s="48">
        <v>10191.700000000001</v>
      </c>
      <c r="H55" s="48">
        <v>0</v>
      </c>
      <c r="I55" s="48">
        <v>1449.6</v>
      </c>
      <c r="J55" s="48">
        <v>31.65</v>
      </c>
      <c r="K55" s="48">
        <v>0.05</v>
      </c>
      <c r="L55" s="48">
        <v>1481.3</v>
      </c>
      <c r="M55" s="48">
        <v>8710.4</v>
      </c>
      <c r="O55" s="48">
        <f t="shared" si="3"/>
        <v>0</v>
      </c>
      <c r="P55" s="35">
        <f>VLOOKUP(A55,[1]TODOS!$A$5:$Q$221,17,FALSE)</f>
        <v>99</v>
      </c>
    </row>
    <row r="56" spans="1:17" s="48" customFormat="1" x14ac:dyDescent="0.2">
      <c r="A56" s="47" t="s">
        <v>222</v>
      </c>
      <c r="B56" s="48" t="s">
        <v>223</v>
      </c>
      <c r="C56" s="48">
        <v>10171.35</v>
      </c>
      <c r="D56" s="48">
        <v>3038.19</v>
      </c>
      <c r="E56" s="48">
        <v>46.16</v>
      </c>
      <c r="F56" s="48">
        <v>0</v>
      </c>
      <c r="G56" s="48">
        <v>13255.7</v>
      </c>
      <c r="H56" s="48">
        <v>0</v>
      </c>
      <c r="I56" s="48">
        <v>2100.9699999999998</v>
      </c>
      <c r="J56" s="48">
        <v>46.16</v>
      </c>
      <c r="K56" s="48">
        <v>-0.03</v>
      </c>
      <c r="L56" s="48">
        <v>2147.1</v>
      </c>
      <c r="M56" s="48">
        <v>11108.6</v>
      </c>
      <c r="O56" s="48">
        <f t="shared" si="3"/>
        <v>0</v>
      </c>
      <c r="P56" s="35">
        <f>VLOOKUP(A56,[1]TODOS!$A$5:$Q$221,17,FALSE)</f>
        <v>99</v>
      </c>
    </row>
    <row r="57" spans="1:17" s="48" customFormat="1" x14ac:dyDescent="0.2">
      <c r="A57" s="47" t="s">
        <v>45</v>
      </c>
      <c r="B57" s="48" t="s">
        <v>46</v>
      </c>
      <c r="C57" s="48">
        <v>4172.3999999999996</v>
      </c>
      <c r="D57" s="48">
        <v>1246.29</v>
      </c>
      <c r="E57" s="48">
        <v>16.34</v>
      </c>
      <c r="F57" s="48">
        <v>0</v>
      </c>
      <c r="G57" s="48">
        <v>5435.03</v>
      </c>
      <c r="H57" s="48">
        <v>0</v>
      </c>
      <c r="I57" s="48">
        <v>943.23</v>
      </c>
      <c r="J57" s="48">
        <v>16.34</v>
      </c>
      <c r="K57" s="48">
        <v>0.06</v>
      </c>
      <c r="L57" s="48">
        <v>959.63</v>
      </c>
      <c r="M57" s="48">
        <v>4475.3999999999996</v>
      </c>
      <c r="O57" s="48">
        <f t="shared" si="3"/>
        <v>0</v>
      </c>
      <c r="P57" s="35">
        <f>VLOOKUP(A57,[1]TODOS!$A$5:$Q$221,17,FALSE)</f>
        <v>99</v>
      </c>
    </row>
    <row r="58" spans="1:17" s="48" customFormat="1" x14ac:dyDescent="0.2">
      <c r="A58" s="47" t="s">
        <v>74</v>
      </c>
      <c r="B58" s="48" t="s">
        <v>75</v>
      </c>
      <c r="C58" s="48">
        <v>10171.35</v>
      </c>
      <c r="D58" s="48">
        <v>3038.19</v>
      </c>
      <c r="E58" s="48">
        <v>46.16</v>
      </c>
      <c r="F58" s="48">
        <v>0</v>
      </c>
      <c r="G58" s="48">
        <v>13255.7</v>
      </c>
      <c r="H58" s="48">
        <v>0</v>
      </c>
      <c r="I58" s="48">
        <v>2100.9699999999998</v>
      </c>
      <c r="J58" s="48">
        <v>46.16</v>
      </c>
      <c r="K58" s="48">
        <v>-0.03</v>
      </c>
      <c r="L58" s="48">
        <v>2147.1</v>
      </c>
      <c r="M58" s="48">
        <v>11108.6</v>
      </c>
      <c r="O58" s="48">
        <f t="shared" si="3"/>
        <v>0</v>
      </c>
      <c r="P58" s="35">
        <f>VLOOKUP(A58,[1]TODOS!$A$5:$Q$221,17,FALSE)</f>
        <v>99</v>
      </c>
    </row>
    <row r="59" spans="1:17" hidden="1" x14ac:dyDescent="0.2">
      <c r="A59" s="2" t="s">
        <v>93</v>
      </c>
      <c r="B59" s="8" t="s">
        <v>94</v>
      </c>
      <c r="C59" s="8">
        <v>7823.25</v>
      </c>
      <c r="D59" s="8">
        <v>2336.8000000000002</v>
      </c>
      <c r="E59" s="8">
        <v>31.65</v>
      </c>
      <c r="F59" s="8">
        <v>0</v>
      </c>
      <c r="G59" s="8">
        <v>10191.700000000001</v>
      </c>
      <c r="H59" s="8">
        <v>0</v>
      </c>
      <c r="I59" s="8">
        <v>1449.6</v>
      </c>
      <c r="J59" s="8">
        <v>31.65</v>
      </c>
      <c r="K59" s="8">
        <v>0.05</v>
      </c>
      <c r="L59" s="8">
        <v>1481.3</v>
      </c>
      <c r="M59" s="8">
        <v>8710.4</v>
      </c>
      <c r="O59" s="8">
        <f t="shared" si="3"/>
        <v>0</v>
      </c>
      <c r="P59" s="28">
        <f>VLOOKUP(A59,[1]TODOS!$A$5:$Q$221,17,FALSE)</f>
        <v>40</v>
      </c>
    </row>
    <row r="60" spans="1:17" hidden="1" x14ac:dyDescent="0.2">
      <c r="A60" s="2" t="s">
        <v>95</v>
      </c>
      <c r="B60" s="8" t="s">
        <v>96</v>
      </c>
      <c r="C60" s="8">
        <v>7823.25</v>
      </c>
      <c r="D60" s="8">
        <v>2336.8000000000002</v>
      </c>
      <c r="E60" s="8">
        <v>31.65</v>
      </c>
      <c r="F60" s="8">
        <v>0</v>
      </c>
      <c r="G60" s="8">
        <v>10191.700000000001</v>
      </c>
      <c r="H60" s="8">
        <v>0</v>
      </c>
      <c r="I60" s="8">
        <v>1449.6</v>
      </c>
      <c r="J60" s="8">
        <v>31.65</v>
      </c>
      <c r="K60" s="8">
        <v>0.05</v>
      </c>
      <c r="L60" s="8">
        <v>1481.3</v>
      </c>
      <c r="M60" s="8">
        <v>8710.4</v>
      </c>
      <c r="O60" s="8">
        <f t="shared" si="3"/>
        <v>0</v>
      </c>
      <c r="P60" s="28">
        <f>VLOOKUP(A60,[1]TODOS!$A$5:$Q$221,17,FALSE)</f>
        <v>40</v>
      </c>
    </row>
    <row r="61" spans="1:17" hidden="1" x14ac:dyDescent="0.2">
      <c r="A61" s="2" t="s">
        <v>97</v>
      </c>
      <c r="B61" s="8" t="s">
        <v>98</v>
      </c>
      <c r="C61" s="8">
        <v>7823.25</v>
      </c>
      <c r="D61" s="8">
        <v>2336.8000000000002</v>
      </c>
      <c r="E61" s="8">
        <v>31.65</v>
      </c>
      <c r="F61" s="8">
        <v>0</v>
      </c>
      <c r="G61" s="8">
        <v>10191.700000000001</v>
      </c>
      <c r="H61" s="8">
        <v>0</v>
      </c>
      <c r="I61" s="8">
        <v>1449.6</v>
      </c>
      <c r="J61" s="8">
        <v>31.65</v>
      </c>
      <c r="K61" s="8">
        <v>0.05</v>
      </c>
      <c r="L61" s="8">
        <v>1481.3</v>
      </c>
      <c r="M61" s="8">
        <v>8710.4</v>
      </c>
      <c r="O61" s="8">
        <f t="shared" si="3"/>
        <v>0</v>
      </c>
      <c r="P61" s="28">
        <f>VLOOKUP(A61,[1]TODOS!$A$5:$Q$221,17,FALSE)</f>
        <v>40</v>
      </c>
    </row>
    <row r="62" spans="1:17" s="48" customFormat="1" x14ac:dyDescent="0.2">
      <c r="A62" s="47" t="s">
        <v>99</v>
      </c>
      <c r="B62" s="48" t="s">
        <v>100</v>
      </c>
      <c r="C62" s="48">
        <v>4172.3999999999996</v>
      </c>
      <c r="D62" s="48">
        <v>1246.29</v>
      </c>
      <c r="E62" s="48">
        <v>16.34</v>
      </c>
      <c r="F62" s="48">
        <v>0</v>
      </c>
      <c r="G62" s="48">
        <v>5435.03</v>
      </c>
      <c r="H62" s="48">
        <v>0</v>
      </c>
      <c r="I62" s="48">
        <v>943.23</v>
      </c>
      <c r="J62" s="48">
        <v>16.34</v>
      </c>
      <c r="K62" s="48">
        <v>0.06</v>
      </c>
      <c r="L62" s="48">
        <v>959.63</v>
      </c>
      <c r="M62" s="48">
        <v>4475.3999999999996</v>
      </c>
      <c r="O62" s="48">
        <f t="shared" si="3"/>
        <v>0</v>
      </c>
      <c r="P62" s="35">
        <v>99</v>
      </c>
      <c r="Q62" s="46"/>
    </row>
    <row r="63" spans="1:17" x14ac:dyDescent="0.2">
      <c r="A63" s="47" t="s">
        <v>30</v>
      </c>
      <c r="B63" s="48" t="s">
        <v>31</v>
      </c>
      <c r="C63" s="48">
        <v>10171.35</v>
      </c>
      <c r="D63" s="48">
        <v>3038.19</v>
      </c>
      <c r="E63" s="48">
        <v>46.16</v>
      </c>
      <c r="F63" s="48">
        <v>0</v>
      </c>
      <c r="G63" s="48">
        <v>13255.7</v>
      </c>
      <c r="H63" s="48">
        <v>0</v>
      </c>
      <c r="I63" s="48">
        <v>2100.9699999999998</v>
      </c>
      <c r="J63" s="48">
        <v>46.16</v>
      </c>
      <c r="K63" s="48">
        <v>-0.03</v>
      </c>
      <c r="L63" s="48">
        <v>2147.1</v>
      </c>
      <c r="M63" s="48">
        <v>11108.6</v>
      </c>
      <c r="N63" s="48"/>
      <c r="O63" s="48">
        <f t="shared" si="3"/>
        <v>0</v>
      </c>
      <c r="P63" s="35">
        <f>VLOOKUP(A63,[1]TODOS!$A$5:$Q$221,17,FALSE)</f>
        <v>99</v>
      </c>
      <c r="Q63" s="46"/>
    </row>
    <row r="64" spans="1:17" s="48" customFormat="1" x14ac:dyDescent="0.2">
      <c r="A64" s="47" t="s">
        <v>89</v>
      </c>
      <c r="B64" s="48" t="s">
        <v>90</v>
      </c>
      <c r="C64" s="48">
        <v>7823.25</v>
      </c>
      <c r="D64" s="48">
        <v>2336.8000000000002</v>
      </c>
      <c r="E64" s="48">
        <v>31.65</v>
      </c>
      <c r="F64" s="48">
        <v>0</v>
      </c>
      <c r="G64" s="48">
        <v>10191.700000000001</v>
      </c>
      <c r="H64" s="48">
        <v>0</v>
      </c>
      <c r="I64" s="48">
        <v>1449.6</v>
      </c>
      <c r="J64" s="48">
        <v>31.65</v>
      </c>
      <c r="K64" s="48">
        <v>0.05</v>
      </c>
      <c r="L64" s="48">
        <v>1481.3</v>
      </c>
      <c r="M64" s="48">
        <v>8710.4</v>
      </c>
      <c r="O64" s="48">
        <f t="shared" si="3"/>
        <v>0</v>
      </c>
      <c r="P64" s="35">
        <f>VLOOKUP(A64,[1]TODOS!$A$5:$Q$221,17,FALSE)</f>
        <v>99</v>
      </c>
    </row>
    <row r="65" spans="1:17" s="48" customFormat="1" x14ac:dyDescent="0.2">
      <c r="A65" s="47" t="s">
        <v>286</v>
      </c>
      <c r="B65" s="48" t="s">
        <v>287</v>
      </c>
      <c r="C65" s="48">
        <v>2053.36</v>
      </c>
      <c r="D65" s="48">
        <v>613.33000000000004</v>
      </c>
      <c r="E65" s="48">
        <v>3.67</v>
      </c>
      <c r="F65" s="48">
        <v>0</v>
      </c>
      <c r="G65" s="48">
        <v>2670.36</v>
      </c>
      <c r="H65" s="48">
        <v>0</v>
      </c>
      <c r="I65" s="48">
        <v>280.08</v>
      </c>
      <c r="J65" s="48">
        <v>3.67</v>
      </c>
      <c r="K65" s="48">
        <v>0.01</v>
      </c>
      <c r="L65" s="48">
        <v>283.76</v>
      </c>
      <c r="M65" s="48">
        <v>2386.6</v>
      </c>
      <c r="O65" s="48">
        <f t="shared" si="3"/>
        <v>0</v>
      </c>
      <c r="P65" s="35">
        <f>VLOOKUP(A65,[1]TODOS!$A$5:$Q$221,17,FALSE)</f>
        <v>99</v>
      </c>
      <c r="Q65" s="46"/>
    </row>
    <row r="66" spans="1:17" s="48" customFormat="1" x14ac:dyDescent="0.2">
      <c r="A66" s="47" t="s">
        <v>165</v>
      </c>
      <c r="B66" s="48" t="s">
        <v>166</v>
      </c>
      <c r="C66" s="48">
        <v>10171.35</v>
      </c>
      <c r="D66" s="48">
        <v>3038.19</v>
      </c>
      <c r="E66" s="48">
        <v>46.16</v>
      </c>
      <c r="F66" s="48">
        <v>0</v>
      </c>
      <c r="G66" s="48">
        <v>13255.7</v>
      </c>
      <c r="H66" s="48">
        <v>0</v>
      </c>
      <c r="I66" s="48">
        <v>2100.9699999999998</v>
      </c>
      <c r="J66" s="48">
        <v>46.16</v>
      </c>
      <c r="K66" s="48">
        <v>0.17</v>
      </c>
      <c r="L66" s="48">
        <v>2147.3000000000002</v>
      </c>
      <c r="M66" s="48">
        <v>11108.4</v>
      </c>
      <c r="O66" s="48">
        <f t="shared" si="3"/>
        <v>0</v>
      </c>
      <c r="P66" s="35">
        <f>VLOOKUP(A66,[1]TODOS!$A$5:$Q$221,17,FALSE)</f>
        <v>99</v>
      </c>
    </row>
    <row r="67" spans="1:17" hidden="1" x14ac:dyDescent="0.2">
      <c r="A67" s="2" t="s">
        <v>109</v>
      </c>
      <c r="B67" s="8" t="s">
        <v>110</v>
      </c>
      <c r="C67" s="8">
        <v>2053.36</v>
      </c>
      <c r="D67" s="8">
        <v>613.33000000000004</v>
      </c>
      <c r="E67" s="8">
        <v>3.67</v>
      </c>
      <c r="F67" s="8">
        <v>0</v>
      </c>
      <c r="G67" s="8">
        <v>2670.36</v>
      </c>
      <c r="H67" s="8">
        <v>0</v>
      </c>
      <c r="I67" s="8">
        <v>280.08</v>
      </c>
      <c r="J67" s="8">
        <v>3.67</v>
      </c>
      <c r="K67" s="8">
        <v>0.01</v>
      </c>
      <c r="L67" s="8">
        <v>283.76</v>
      </c>
      <c r="M67" s="8">
        <v>2386.6</v>
      </c>
      <c r="O67" s="8">
        <f t="shared" si="3"/>
        <v>0</v>
      </c>
      <c r="P67" s="34">
        <v>40</v>
      </c>
      <c r="Q67" s="37"/>
    </row>
    <row r="68" spans="1:17" hidden="1" x14ac:dyDescent="0.2">
      <c r="A68" s="2" t="s">
        <v>111</v>
      </c>
      <c r="B68" s="8" t="s">
        <v>112</v>
      </c>
      <c r="C68" s="8">
        <v>9075.57</v>
      </c>
      <c r="D68" s="8">
        <v>2710.93</v>
      </c>
      <c r="E68" s="8">
        <v>38.119999999999997</v>
      </c>
      <c r="F68" s="8">
        <v>0</v>
      </c>
      <c r="G68" s="8">
        <v>11824.62</v>
      </c>
      <c r="H68" s="8">
        <v>0</v>
      </c>
      <c r="I68" s="8">
        <v>1948.99</v>
      </c>
      <c r="J68" s="8">
        <v>38.119999999999997</v>
      </c>
      <c r="K68" s="8">
        <v>-0.09</v>
      </c>
      <c r="L68" s="8">
        <v>1987.02</v>
      </c>
      <c r="M68" s="8">
        <v>9837.6</v>
      </c>
      <c r="O68" s="8">
        <f t="shared" si="3"/>
        <v>0</v>
      </c>
      <c r="P68" s="28">
        <f>VLOOKUP(A68,[1]TODOS!$A$5:$Q$221,17,FALSE)</f>
        <v>40</v>
      </c>
    </row>
    <row r="69" spans="1:17" hidden="1" x14ac:dyDescent="0.2">
      <c r="A69" s="2" t="s">
        <v>113</v>
      </c>
      <c r="B69" s="8" t="s">
        <v>114</v>
      </c>
      <c r="C69" s="8">
        <v>7823.25</v>
      </c>
      <c r="D69" s="8">
        <v>2336.8000000000002</v>
      </c>
      <c r="E69" s="8">
        <v>31.65</v>
      </c>
      <c r="F69" s="8">
        <v>0</v>
      </c>
      <c r="G69" s="8">
        <v>10191.700000000001</v>
      </c>
      <c r="H69" s="8">
        <v>0</v>
      </c>
      <c r="I69" s="8">
        <v>1449.6</v>
      </c>
      <c r="J69" s="8">
        <v>31.65</v>
      </c>
      <c r="K69" s="8">
        <v>-0.15</v>
      </c>
      <c r="L69" s="8">
        <v>1481.1</v>
      </c>
      <c r="M69" s="8">
        <v>8710.6</v>
      </c>
      <c r="O69" s="8">
        <f t="shared" si="3"/>
        <v>0</v>
      </c>
      <c r="P69" s="28">
        <f>VLOOKUP(A69,[1]TODOS!$A$5:$Q$221,17,FALSE)</f>
        <v>40</v>
      </c>
    </row>
    <row r="70" spans="1:17" hidden="1" x14ac:dyDescent="0.2">
      <c r="A70" s="2" t="s">
        <v>115</v>
      </c>
      <c r="B70" s="8" t="s">
        <v>116</v>
      </c>
      <c r="C70" s="8">
        <v>7823.25</v>
      </c>
      <c r="D70" s="8">
        <v>2336.8000000000002</v>
      </c>
      <c r="E70" s="8">
        <v>31.65</v>
      </c>
      <c r="F70" s="8">
        <v>0</v>
      </c>
      <c r="G70" s="8">
        <v>10191.700000000001</v>
      </c>
      <c r="H70" s="8">
        <v>0</v>
      </c>
      <c r="I70" s="8">
        <v>1449.6</v>
      </c>
      <c r="J70" s="8">
        <v>31.65</v>
      </c>
      <c r="K70" s="8">
        <v>0.05</v>
      </c>
      <c r="L70" s="8">
        <v>1481.3</v>
      </c>
      <c r="M70" s="8">
        <v>8710.4</v>
      </c>
      <c r="O70" s="8">
        <f t="shared" si="3"/>
        <v>0</v>
      </c>
      <c r="P70" s="28">
        <f>VLOOKUP(A70,[1]TODOS!$A$5:$Q$221,17,FALSE)</f>
        <v>40</v>
      </c>
    </row>
    <row r="71" spans="1:17" s="48" customFormat="1" x14ac:dyDescent="0.2">
      <c r="A71" s="47" t="s">
        <v>148</v>
      </c>
      <c r="B71" s="48" t="s">
        <v>149</v>
      </c>
      <c r="C71" s="48">
        <v>10171.35</v>
      </c>
      <c r="D71" s="48">
        <v>3038.19</v>
      </c>
      <c r="E71" s="48">
        <v>46.16</v>
      </c>
      <c r="F71" s="48">
        <v>0</v>
      </c>
      <c r="G71" s="48">
        <v>13255.7</v>
      </c>
      <c r="H71" s="48">
        <v>0</v>
      </c>
      <c r="I71" s="48">
        <v>2100.9699999999998</v>
      </c>
      <c r="J71" s="48">
        <v>46.16</v>
      </c>
      <c r="K71" s="48">
        <v>-0.03</v>
      </c>
      <c r="L71" s="48">
        <v>2147.1</v>
      </c>
      <c r="M71" s="48">
        <v>11108.6</v>
      </c>
      <c r="O71" s="48">
        <f t="shared" si="3"/>
        <v>0</v>
      </c>
      <c r="P71" s="35">
        <f>VLOOKUP(A71,[1]TODOS!$A$5:$Q$221,17,FALSE)</f>
        <v>99</v>
      </c>
    </row>
    <row r="72" spans="1:17" hidden="1" x14ac:dyDescent="0.2">
      <c r="A72" s="2" t="s">
        <v>119</v>
      </c>
      <c r="B72" s="8" t="s">
        <v>120</v>
      </c>
      <c r="C72" s="8">
        <v>10171.35</v>
      </c>
      <c r="D72" s="8">
        <v>3038.19</v>
      </c>
      <c r="E72" s="8">
        <v>46.16</v>
      </c>
      <c r="F72" s="8">
        <v>0</v>
      </c>
      <c r="G72" s="8">
        <v>13255.7</v>
      </c>
      <c r="H72" s="8">
        <v>0</v>
      </c>
      <c r="I72" s="8">
        <v>2100.9699999999998</v>
      </c>
      <c r="J72" s="8">
        <v>46.16</v>
      </c>
      <c r="K72" s="8">
        <v>-0.03</v>
      </c>
      <c r="L72" s="8">
        <v>2147.1</v>
      </c>
      <c r="M72" s="8">
        <v>11108.6</v>
      </c>
      <c r="O72" s="8">
        <f t="shared" si="3"/>
        <v>0</v>
      </c>
      <c r="P72" s="28">
        <f>VLOOKUP(A72,[1]TODOS!$A$5:$Q$221,17,FALSE)</f>
        <v>40</v>
      </c>
    </row>
    <row r="73" spans="1:17" s="48" customFormat="1" x14ac:dyDescent="0.2">
      <c r="A73" s="47" t="s">
        <v>121</v>
      </c>
      <c r="B73" s="48" t="s">
        <v>122</v>
      </c>
      <c r="C73" s="48">
        <v>9075.57</v>
      </c>
      <c r="D73" s="48">
        <v>2710.93</v>
      </c>
      <c r="E73" s="48">
        <v>38.119999999999997</v>
      </c>
      <c r="F73" s="48">
        <v>0</v>
      </c>
      <c r="G73" s="48">
        <v>11824.62</v>
      </c>
      <c r="H73" s="48">
        <v>0</v>
      </c>
      <c r="I73" s="48">
        <v>1948.99</v>
      </c>
      <c r="J73" s="48">
        <v>38.119999999999997</v>
      </c>
      <c r="K73" s="48">
        <v>-0.09</v>
      </c>
      <c r="L73" s="48">
        <v>1987.02</v>
      </c>
      <c r="M73" s="48">
        <v>9837.6</v>
      </c>
      <c r="O73" s="48">
        <f t="shared" si="3"/>
        <v>0</v>
      </c>
      <c r="P73" s="35">
        <f>VLOOKUP(A73,[1]TODOS!$A$5:$Q$221,17,FALSE)</f>
        <v>99</v>
      </c>
    </row>
    <row r="74" spans="1:17" s="48" customFormat="1" x14ac:dyDescent="0.2">
      <c r="A74" s="47" t="s">
        <v>62</v>
      </c>
      <c r="B74" s="48" t="s">
        <v>63</v>
      </c>
      <c r="C74" s="48">
        <v>4172.3999999999996</v>
      </c>
      <c r="D74" s="48">
        <v>1246.29</v>
      </c>
      <c r="E74" s="48">
        <v>16.34</v>
      </c>
      <c r="F74" s="48">
        <v>0</v>
      </c>
      <c r="G74" s="48">
        <v>5435.03</v>
      </c>
      <c r="H74" s="48">
        <v>0</v>
      </c>
      <c r="I74" s="48">
        <v>943.23</v>
      </c>
      <c r="J74" s="48">
        <v>16.34</v>
      </c>
      <c r="K74" s="48">
        <v>0.06</v>
      </c>
      <c r="L74" s="48">
        <v>959.63</v>
      </c>
      <c r="M74" s="48">
        <v>4475.3999999999996</v>
      </c>
      <c r="O74" s="48">
        <f t="shared" si="3"/>
        <v>0</v>
      </c>
      <c r="P74" s="35">
        <f>VLOOKUP(A74,[1]TODOS!$A$5:$Q$221,17,FALSE)</f>
        <v>99</v>
      </c>
    </row>
    <row r="75" spans="1:17" hidden="1" x14ac:dyDescent="0.2">
      <c r="A75" s="2" t="s">
        <v>125</v>
      </c>
      <c r="B75" s="8" t="s">
        <v>126</v>
      </c>
      <c r="C75" s="8">
        <v>9075.57</v>
      </c>
      <c r="D75" s="8">
        <v>2710.93</v>
      </c>
      <c r="E75" s="8">
        <v>38.119999999999997</v>
      </c>
      <c r="F75" s="8">
        <v>0</v>
      </c>
      <c r="G75" s="8">
        <v>11824.62</v>
      </c>
      <c r="H75" s="8">
        <v>0</v>
      </c>
      <c r="I75" s="8">
        <v>1948.99</v>
      </c>
      <c r="J75" s="8">
        <v>38.119999999999997</v>
      </c>
      <c r="K75" s="8">
        <v>-0.09</v>
      </c>
      <c r="L75" s="8">
        <v>1987.02</v>
      </c>
      <c r="M75" s="8">
        <v>9837.6</v>
      </c>
      <c r="O75" s="8">
        <f t="shared" si="3"/>
        <v>0</v>
      </c>
      <c r="P75" s="28">
        <f>VLOOKUP(A75,[1]TODOS!$A$5:$Q$221,17,FALSE)</f>
        <v>40</v>
      </c>
    </row>
    <row r="76" spans="1:17" s="3" customFormat="1" hidden="1" x14ac:dyDescent="0.2">
      <c r="A76" s="6" t="s">
        <v>19</v>
      </c>
      <c r="B76" s="27">
        <v>24</v>
      </c>
      <c r="C76" s="3" t="s">
        <v>20</v>
      </c>
      <c r="D76" s="3" t="s">
        <v>20</v>
      </c>
      <c r="E76" s="3" t="s">
        <v>20</v>
      </c>
      <c r="F76" s="3" t="s">
        <v>20</v>
      </c>
      <c r="G76" s="3" t="s">
        <v>20</v>
      </c>
      <c r="H76" s="3" t="s">
        <v>20</v>
      </c>
      <c r="I76" s="3" t="s">
        <v>20</v>
      </c>
      <c r="J76" s="3" t="s">
        <v>20</v>
      </c>
      <c r="K76" s="3" t="s">
        <v>20</v>
      </c>
      <c r="L76" s="3" t="s">
        <v>20</v>
      </c>
      <c r="M76" s="3" t="s">
        <v>20</v>
      </c>
      <c r="O76" s="3" t="s">
        <v>20</v>
      </c>
      <c r="P76" s="28">
        <f>VLOOKUP(A76,[1]TODOS!$A$5:$Q$221,17,FALSE)</f>
        <v>0</v>
      </c>
    </row>
    <row r="77" spans="1:17" hidden="1" x14ac:dyDescent="0.2">
      <c r="C77" s="7">
        <v>157432.42000000001</v>
      </c>
      <c r="D77" s="7">
        <v>47025.19</v>
      </c>
      <c r="E77" s="7">
        <v>626.83000000000004</v>
      </c>
      <c r="F77" s="7">
        <v>0</v>
      </c>
      <c r="G77" s="7">
        <v>205084.44</v>
      </c>
      <c r="H77" s="7">
        <v>0</v>
      </c>
      <c r="I77" s="7">
        <v>30735.77</v>
      </c>
      <c r="J77" s="7">
        <v>626.83000000000004</v>
      </c>
      <c r="K77" s="7">
        <v>0.24</v>
      </c>
      <c r="L77" s="7">
        <v>31362.84</v>
      </c>
      <c r="M77" s="7">
        <v>173721.60000000001</v>
      </c>
      <c r="O77" s="7">
        <f>+H77-F77</f>
        <v>0</v>
      </c>
      <c r="P77" s="28"/>
    </row>
    <row r="78" spans="1:17" hidden="1" x14ac:dyDescent="0.2">
      <c r="P78" s="28"/>
    </row>
    <row r="79" spans="1:17" hidden="1" x14ac:dyDescent="0.2">
      <c r="A79" s="4" t="s">
        <v>127</v>
      </c>
      <c r="P79" s="28"/>
    </row>
    <row r="80" spans="1:17" s="48" customFormat="1" x14ac:dyDescent="0.2">
      <c r="A80" s="47" t="s">
        <v>264</v>
      </c>
      <c r="B80" s="48" t="s">
        <v>265</v>
      </c>
      <c r="C80" s="48">
        <v>4172.3999999999996</v>
      </c>
      <c r="D80" s="48">
        <v>1246.29</v>
      </c>
      <c r="E80" s="48">
        <v>23.82</v>
      </c>
      <c r="F80" s="48">
        <v>0</v>
      </c>
      <c r="G80" s="48">
        <v>5442.51</v>
      </c>
      <c r="H80" s="48">
        <v>0</v>
      </c>
      <c r="I80" s="48">
        <v>943.23</v>
      </c>
      <c r="J80" s="48">
        <v>23.82</v>
      </c>
      <c r="K80" s="48">
        <v>0.06</v>
      </c>
      <c r="L80" s="48">
        <v>967.11</v>
      </c>
      <c r="M80" s="48">
        <v>4475.3999999999996</v>
      </c>
      <c r="O80" s="48">
        <f>+H80-F80</f>
        <v>0</v>
      </c>
      <c r="P80" s="30">
        <v>99</v>
      </c>
    </row>
    <row r="81" spans="1:16" s="3" customFormat="1" hidden="1" x14ac:dyDescent="0.2">
      <c r="A81" s="6" t="s">
        <v>19</v>
      </c>
      <c r="B81" s="27">
        <v>1</v>
      </c>
      <c r="C81" s="3" t="s">
        <v>20</v>
      </c>
      <c r="D81" s="3" t="s">
        <v>20</v>
      </c>
      <c r="E81" s="3" t="s">
        <v>20</v>
      </c>
      <c r="F81" s="3" t="s">
        <v>20</v>
      </c>
      <c r="G81" s="3" t="s">
        <v>20</v>
      </c>
      <c r="H81" s="3" t="s">
        <v>20</v>
      </c>
      <c r="I81" s="3" t="s">
        <v>20</v>
      </c>
      <c r="J81" s="3" t="s">
        <v>20</v>
      </c>
      <c r="K81" s="3" t="s">
        <v>20</v>
      </c>
      <c r="L81" s="3" t="s">
        <v>20</v>
      </c>
      <c r="M81" s="3" t="s">
        <v>20</v>
      </c>
      <c r="O81" s="3" t="s">
        <v>20</v>
      </c>
      <c r="P81" s="28"/>
    </row>
    <row r="82" spans="1:16" hidden="1" x14ac:dyDescent="0.2">
      <c r="C82" s="7">
        <v>5424.72</v>
      </c>
      <c r="D82" s="7">
        <v>1620.37</v>
      </c>
      <c r="E82" s="7">
        <v>24.62</v>
      </c>
      <c r="F82" s="7">
        <v>0</v>
      </c>
      <c r="G82" s="7">
        <v>7069.71</v>
      </c>
      <c r="H82" s="7">
        <v>0</v>
      </c>
      <c r="I82" s="7">
        <v>1442.62</v>
      </c>
      <c r="J82" s="7">
        <v>24.62</v>
      </c>
      <c r="K82" s="7">
        <v>7.0000000000000007E-2</v>
      </c>
      <c r="L82" s="7">
        <v>1467.31</v>
      </c>
      <c r="M82" s="7">
        <v>5602.4</v>
      </c>
      <c r="O82" s="7">
        <f>+H82-F82</f>
        <v>0</v>
      </c>
      <c r="P82" s="28"/>
    </row>
    <row r="83" spans="1:16" hidden="1" x14ac:dyDescent="0.2">
      <c r="P83" s="28"/>
    </row>
    <row r="84" spans="1:16" hidden="1" x14ac:dyDescent="0.2">
      <c r="A84" s="4" t="s">
        <v>130</v>
      </c>
      <c r="P84" s="28"/>
    </row>
    <row r="85" spans="1:16" s="48" customFormat="1" x14ac:dyDescent="0.2">
      <c r="A85" s="47" t="s">
        <v>87</v>
      </c>
      <c r="B85" s="48" t="s">
        <v>88</v>
      </c>
      <c r="C85" s="48">
        <v>9075.57</v>
      </c>
      <c r="D85" s="48">
        <v>2710.93</v>
      </c>
      <c r="E85" s="48">
        <v>38.119999999999997</v>
      </c>
      <c r="F85" s="48">
        <v>0</v>
      </c>
      <c r="G85" s="48">
        <v>11824.62</v>
      </c>
      <c r="H85" s="48">
        <v>0</v>
      </c>
      <c r="I85" s="48">
        <v>1948.99</v>
      </c>
      <c r="J85" s="48">
        <v>38.119999999999997</v>
      </c>
      <c r="K85" s="48">
        <v>-0.09</v>
      </c>
      <c r="L85" s="48">
        <v>1987.02</v>
      </c>
      <c r="M85" s="48">
        <v>9837.6</v>
      </c>
      <c r="O85" s="48">
        <f t="shared" ref="O85:O90" si="4">+H85-F85</f>
        <v>0</v>
      </c>
      <c r="P85" s="35">
        <f>VLOOKUP(A85,[1]TODOS!$A$5:$Q$221,17,FALSE)</f>
        <v>99</v>
      </c>
    </row>
    <row r="86" spans="1:16" hidden="1" x14ac:dyDescent="0.2">
      <c r="A86" s="2" t="s">
        <v>133</v>
      </c>
      <c r="B86" s="8" t="s">
        <v>134</v>
      </c>
      <c r="C86" s="8">
        <v>7823.25</v>
      </c>
      <c r="D86" s="8">
        <v>2336.8000000000002</v>
      </c>
      <c r="E86" s="8">
        <v>31.65</v>
      </c>
      <c r="F86" s="8">
        <v>0</v>
      </c>
      <c r="G86" s="8">
        <v>10191.700000000001</v>
      </c>
      <c r="H86" s="8">
        <v>0</v>
      </c>
      <c r="I86" s="8">
        <v>1449.6</v>
      </c>
      <c r="J86" s="8">
        <v>31.65</v>
      </c>
      <c r="K86" s="8">
        <v>0.05</v>
      </c>
      <c r="L86" s="8">
        <v>1481.3</v>
      </c>
      <c r="M86" s="8">
        <v>8710.4</v>
      </c>
      <c r="O86" s="8">
        <f t="shared" si="4"/>
        <v>0</v>
      </c>
      <c r="P86" s="28">
        <f>VLOOKUP(A86,[1]TODOS!$A$5:$Q$221,17,FALSE)</f>
        <v>40</v>
      </c>
    </row>
    <row r="87" spans="1:16" hidden="1" x14ac:dyDescent="0.2">
      <c r="A87" s="2" t="s">
        <v>135</v>
      </c>
      <c r="B87" s="8" t="s">
        <v>136</v>
      </c>
      <c r="C87" s="8">
        <v>7823.25</v>
      </c>
      <c r="D87" s="8">
        <v>2336.8000000000002</v>
      </c>
      <c r="E87" s="8">
        <v>31.65</v>
      </c>
      <c r="F87" s="8">
        <v>0</v>
      </c>
      <c r="G87" s="8">
        <v>10191.700000000001</v>
      </c>
      <c r="H87" s="8">
        <v>0</v>
      </c>
      <c r="I87" s="8">
        <v>1449.6</v>
      </c>
      <c r="J87" s="8">
        <v>31.65</v>
      </c>
      <c r="K87" s="8">
        <v>0.05</v>
      </c>
      <c r="L87" s="8">
        <v>1481.3</v>
      </c>
      <c r="M87" s="8">
        <v>8710.4</v>
      </c>
      <c r="O87" s="8">
        <f t="shared" si="4"/>
        <v>0</v>
      </c>
      <c r="P87" s="28">
        <f>VLOOKUP(A87,[1]TODOS!$A$5:$Q$221,17,FALSE)</f>
        <v>40</v>
      </c>
    </row>
    <row r="88" spans="1:16" hidden="1" x14ac:dyDescent="0.2">
      <c r="A88" s="2" t="s">
        <v>137</v>
      </c>
      <c r="B88" s="8" t="s">
        <v>138</v>
      </c>
      <c r="C88" s="8">
        <v>7823.25</v>
      </c>
      <c r="D88" s="8">
        <v>2336.8000000000002</v>
      </c>
      <c r="E88" s="8">
        <v>31.65</v>
      </c>
      <c r="F88" s="8">
        <v>0</v>
      </c>
      <c r="G88" s="8">
        <v>10191.700000000001</v>
      </c>
      <c r="H88" s="8">
        <v>0</v>
      </c>
      <c r="I88" s="8">
        <v>1449.6</v>
      </c>
      <c r="J88" s="8">
        <v>31.65</v>
      </c>
      <c r="K88" s="8">
        <v>0.05</v>
      </c>
      <c r="L88" s="8">
        <v>1481.3</v>
      </c>
      <c r="M88" s="8">
        <v>8710.4</v>
      </c>
      <c r="O88" s="8">
        <f t="shared" si="4"/>
        <v>0</v>
      </c>
      <c r="P88" s="28">
        <f>VLOOKUP(A88,[1]TODOS!$A$5:$Q$221,17,FALSE)</f>
        <v>40</v>
      </c>
    </row>
    <row r="89" spans="1:16" s="48" customFormat="1" x14ac:dyDescent="0.2">
      <c r="A89" s="47" t="s">
        <v>101</v>
      </c>
      <c r="B89" s="48" t="s">
        <v>102</v>
      </c>
      <c r="C89" s="48">
        <v>4172.3999999999996</v>
      </c>
      <c r="D89" s="48">
        <v>1246.29</v>
      </c>
      <c r="E89" s="48">
        <v>16.34</v>
      </c>
      <c r="F89" s="48">
        <v>0</v>
      </c>
      <c r="G89" s="48">
        <v>5435.03</v>
      </c>
      <c r="H89" s="48">
        <v>0</v>
      </c>
      <c r="I89" s="48">
        <v>943.23</v>
      </c>
      <c r="J89" s="48">
        <v>16.34</v>
      </c>
      <c r="K89" s="48">
        <v>0.06</v>
      </c>
      <c r="L89" s="48">
        <v>959.63</v>
      </c>
      <c r="M89" s="48">
        <v>4475.3999999999996</v>
      </c>
      <c r="O89" s="48">
        <f t="shared" si="4"/>
        <v>0</v>
      </c>
      <c r="P89" s="30">
        <v>99</v>
      </c>
    </row>
    <row r="90" spans="1:16" hidden="1" x14ac:dyDescent="0.2">
      <c r="A90" s="2" t="s">
        <v>141</v>
      </c>
      <c r="B90" s="8" t="s">
        <v>142</v>
      </c>
      <c r="C90" s="8">
        <v>10171.35</v>
      </c>
      <c r="D90" s="8">
        <v>3038.19</v>
      </c>
      <c r="E90" s="8">
        <v>46.16</v>
      </c>
      <c r="F90" s="8">
        <v>0</v>
      </c>
      <c r="G90" s="8">
        <v>13255.7</v>
      </c>
      <c r="H90" s="8">
        <v>0</v>
      </c>
      <c r="I90" s="8">
        <v>2100.9699999999998</v>
      </c>
      <c r="J90" s="8">
        <v>46.16</v>
      </c>
      <c r="K90" s="8">
        <v>-0.03</v>
      </c>
      <c r="L90" s="8">
        <v>2147.1</v>
      </c>
      <c r="M90" s="8">
        <v>11108.6</v>
      </c>
      <c r="O90" s="8">
        <f t="shared" si="4"/>
        <v>0</v>
      </c>
      <c r="P90" s="28">
        <f>VLOOKUP(A90,[1]TODOS!$A$5:$Q$221,17,FALSE)</f>
        <v>40</v>
      </c>
    </row>
    <row r="91" spans="1:16" s="3" customFormat="1" hidden="1" x14ac:dyDescent="0.2">
      <c r="A91" s="6" t="s">
        <v>19</v>
      </c>
      <c r="B91" s="27">
        <v>6</v>
      </c>
      <c r="C91" s="3" t="s">
        <v>20</v>
      </c>
      <c r="D91" s="3" t="s">
        <v>20</v>
      </c>
      <c r="E91" s="3" t="s">
        <v>20</v>
      </c>
      <c r="F91" s="3" t="s">
        <v>20</v>
      </c>
      <c r="G91" s="3" t="s">
        <v>20</v>
      </c>
      <c r="H91" s="3" t="s">
        <v>20</v>
      </c>
      <c r="I91" s="3" t="s">
        <v>20</v>
      </c>
      <c r="J91" s="3" t="s">
        <v>20</v>
      </c>
      <c r="K91" s="3" t="s">
        <v>20</v>
      </c>
      <c r="L91" s="3" t="s">
        <v>20</v>
      </c>
      <c r="M91" s="3" t="s">
        <v>20</v>
      </c>
      <c r="O91" s="3" t="s">
        <v>20</v>
      </c>
      <c r="P91" s="28"/>
    </row>
    <row r="92" spans="1:16" hidden="1" x14ac:dyDescent="0.2">
      <c r="C92" s="7">
        <v>51635.7</v>
      </c>
      <c r="D92" s="7">
        <v>15423.58</v>
      </c>
      <c r="E92" s="7">
        <v>218.92</v>
      </c>
      <c r="F92" s="7">
        <v>0</v>
      </c>
      <c r="G92" s="7">
        <v>67278.2</v>
      </c>
      <c r="H92" s="7">
        <v>0</v>
      </c>
      <c r="I92" s="7">
        <v>10000.34</v>
      </c>
      <c r="J92" s="7">
        <v>218.92</v>
      </c>
      <c r="K92" s="7">
        <v>0.14000000000000001</v>
      </c>
      <c r="L92" s="7">
        <v>10219.4</v>
      </c>
      <c r="M92" s="7">
        <v>57058.8</v>
      </c>
      <c r="O92" s="7">
        <f>+H92-F92</f>
        <v>0</v>
      </c>
      <c r="P92" s="28"/>
    </row>
    <row r="93" spans="1:16" hidden="1" x14ac:dyDescent="0.2">
      <c r="P93" s="28"/>
    </row>
    <row r="94" spans="1:16" hidden="1" x14ac:dyDescent="0.2">
      <c r="A94" s="4" t="s">
        <v>143</v>
      </c>
      <c r="P94" s="28"/>
    </row>
    <row r="95" spans="1:16" s="48" customFormat="1" x14ac:dyDescent="0.2">
      <c r="A95" s="47" t="s">
        <v>197</v>
      </c>
      <c r="B95" s="48" t="s">
        <v>198</v>
      </c>
      <c r="C95" s="48">
        <v>10171.35</v>
      </c>
      <c r="D95" s="48">
        <v>3038.19</v>
      </c>
      <c r="E95" s="48">
        <v>46.16</v>
      </c>
      <c r="F95" s="48">
        <v>0</v>
      </c>
      <c r="G95" s="48">
        <v>13255.7</v>
      </c>
      <c r="H95" s="48">
        <v>0</v>
      </c>
      <c r="I95" s="48">
        <v>2100.9699999999998</v>
      </c>
      <c r="J95" s="48">
        <v>46.16</v>
      </c>
      <c r="K95" s="48">
        <v>-0.03</v>
      </c>
      <c r="L95" s="48">
        <v>2147.1</v>
      </c>
      <c r="M95" s="48">
        <v>11108.6</v>
      </c>
      <c r="O95" s="48">
        <f>+H95-F95</f>
        <v>0</v>
      </c>
      <c r="P95" s="35">
        <f>VLOOKUP(A95,[1]TODOS!$A$5:$Q$221,17,FALSE)</f>
        <v>99</v>
      </c>
    </row>
    <row r="96" spans="1:16" s="48" customFormat="1" x14ac:dyDescent="0.2">
      <c r="A96" s="47" t="s">
        <v>245</v>
      </c>
      <c r="B96" s="48" t="s">
        <v>246</v>
      </c>
      <c r="C96" s="48">
        <v>7823.25</v>
      </c>
      <c r="D96" s="48">
        <v>2336.8000000000002</v>
      </c>
      <c r="E96" s="48">
        <v>31.65</v>
      </c>
      <c r="F96" s="48">
        <v>0</v>
      </c>
      <c r="G96" s="48">
        <v>10191.700000000001</v>
      </c>
      <c r="H96" s="48">
        <v>0</v>
      </c>
      <c r="I96" s="48">
        <v>1449.6</v>
      </c>
      <c r="J96" s="48">
        <v>31.65</v>
      </c>
      <c r="K96" s="48">
        <v>0.05</v>
      </c>
      <c r="L96" s="48">
        <v>1481.3</v>
      </c>
      <c r="M96" s="48">
        <v>8710.4</v>
      </c>
      <c r="O96" s="48">
        <f>+H96-F96</f>
        <v>0</v>
      </c>
      <c r="P96" s="35">
        <f>VLOOKUP(A96,[1]TODOS!$A$5:$Q$221,17,FALSE)</f>
        <v>99</v>
      </c>
    </row>
    <row r="97" spans="1:16" s="48" customFormat="1" x14ac:dyDescent="0.2">
      <c r="A97" s="47" t="s">
        <v>144</v>
      </c>
      <c r="B97" s="48" t="s">
        <v>145</v>
      </c>
      <c r="C97" s="48">
        <v>7823.25</v>
      </c>
      <c r="D97" s="48">
        <v>2336.8000000000002</v>
      </c>
      <c r="E97" s="48">
        <v>31.65</v>
      </c>
      <c r="F97" s="48">
        <v>0</v>
      </c>
      <c r="G97" s="48">
        <v>10191.700000000001</v>
      </c>
      <c r="H97" s="48">
        <v>0</v>
      </c>
      <c r="I97" s="48">
        <v>1449.6</v>
      </c>
      <c r="J97" s="48">
        <v>31.65</v>
      </c>
      <c r="K97" s="48">
        <v>0.05</v>
      </c>
      <c r="L97" s="48">
        <v>1481.3</v>
      </c>
      <c r="M97" s="48">
        <v>8710.4</v>
      </c>
      <c r="O97" s="48">
        <f>+H97-F97</f>
        <v>0</v>
      </c>
      <c r="P97" s="35">
        <f>VLOOKUP(A97,[1]TODOS!$A$5:$Q$221,17,FALSE)</f>
        <v>99</v>
      </c>
    </row>
    <row r="98" spans="1:16" s="48" customFormat="1" x14ac:dyDescent="0.2">
      <c r="A98" s="47" t="s">
        <v>193</v>
      </c>
      <c r="B98" s="48" t="s">
        <v>194</v>
      </c>
      <c r="C98" s="48">
        <v>5424.72</v>
      </c>
      <c r="D98" s="48">
        <v>1620.37</v>
      </c>
      <c r="E98" s="48">
        <v>23.82</v>
      </c>
      <c r="F98" s="48">
        <v>0</v>
      </c>
      <c r="G98" s="48">
        <v>7068.91</v>
      </c>
      <c r="H98" s="48">
        <v>0</v>
      </c>
      <c r="I98" s="48">
        <v>1442.61</v>
      </c>
      <c r="J98" s="48">
        <v>23.82</v>
      </c>
      <c r="K98" s="48">
        <v>-0.12</v>
      </c>
      <c r="L98" s="48">
        <v>1466.31</v>
      </c>
      <c r="M98" s="48">
        <v>5602.6</v>
      </c>
      <c r="O98" s="48">
        <f>+H98-F98</f>
        <v>0</v>
      </c>
      <c r="P98" s="35">
        <f>VLOOKUP(A98,[1]TODOS!$A$5:$Q$221,17,FALSE)</f>
        <v>99</v>
      </c>
    </row>
    <row r="99" spans="1:16" hidden="1" x14ac:dyDescent="0.2">
      <c r="A99" s="2" t="s">
        <v>152</v>
      </c>
      <c r="B99" s="8" t="s">
        <v>153</v>
      </c>
      <c r="C99" s="8">
        <v>10171.35</v>
      </c>
      <c r="D99" s="8">
        <v>3038.19</v>
      </c>
      <c r="E99" s="8">
        <v>46.16</v>
      </c>
      <c r="F99" s="8">
        <v>0</v>
      </c>
      <c r="G99" s="8">
        <v>13255.7</v>
      </c>
      <c r="H99" s="8">
        <v>0</v>
      </c>
      <c r="I99" s="8">
        <v>2100.9699999999998</v>
      </c>
      <c r="J99" s="8">
        <v>46.16</v>
      </c>
      <c r="K99" s="8">
        <v>-0.03</v>
      </c>
      <c r="L99" s="8">
        <v>2147.1</v>
      </c>
      <c r="M99" s="8">
        <v>11108.6</v>
      </c>
      <c r="O99" s="8">
        <f>+H99-F99</f>
        <v>0</v>
      </c>
      <c r="P99" s="28">
        <f>VLOOKUP(A99,[1]TODOS!$A$5:$Q$221,17,FALSE)</f>
        <v>40</v>
      </c>
    </row>
    <row r="100" spans="1:16" s="3" customFormat="1" hidden="1" x14ac:dyDescent="0.2">
      <c r="A100" s="6" t="s">
        <v>19</v>
      </c>
      <c r="B100" s="27">
        <v>5</v>
      </c>
      <c r="C100" s="3" t="s">
        <v>20</v>
      </c>
      <c r="D100" s="3" t="s">
        <v>20</v>
      </c>
      <c r="E100" s="3" t="s">
        <v>20</v>
      </c>
      <c r="F100" s="3" t="s">
        <v>20</v>
      </c>
      <c r="G100" s="3" t="s">
        <v>20</v>
      </c>
      <c r="H100" s="3" t="s">
        <v>20</v>
      </c>
      <c r="I100" s="3" t="s">
        <v>20</v>
      </c>
      <c r="J100" s="3" t="s">
        <v>20</v>
      </c>
      <c r="K100" s="3" t="s">
        <v>20</v>
      </c>
      <c r="L100" s="3" t="s">
        <v>20</v>
      </c>
      <c r="M100" s="3" t="s">
        <v>20</v>
      </c>
      <c r="O100" s="3" t="s">
        <v>20</v>
      </c>
      <c r="P100" s="28"/>
    </row>
    <row r="101" spans="1:16" hidden="1" x14ac:dyDescent="0.2">
      <c r="C101" s="7">
        <v>46160.55</v>
      </c>
      <c r="D101" s="7">
        <v>13788.17</v>
      </c>
      <c r="E101" s="7">
        <v>201.78</v>
      </c>
      <c r="F101" s="7">
        <v>0</v>
      </c>
      <c r="G101" s="7">
        <v>60150.5</v>
      </c>
      <c r="H101" s="7">
        <v>0</v>
      </c>
      <c r="I101" s="7">
        <v>9202.11</v>
      </c>
      <c r="J101" s="7">
        <v>201.78</v>
      </c>
      <c r="K101" s="7">
        <v>0.01</v>
      </c>
      <c r="L101" s="7">
        <v>9403.9</v>
      </c>
      <c r="M101" s="7">
        <v>50746.6</v>
      </c>
      <c r="O101" s="7">
        <f>+H101-F101</f>
        <v>0</v>
      </c>
      <c r="P101" s="28"/>
    </row>
    <row r="102" spans="1:16" hidden="1" x14ac:dyDescent="0.2">
      <c r="P102" s="28"/>
    </row>
    <row r="103" spans="1:16" hidden="1" x14ac:dyDescent="0.2">
      <c r="A103" s="4" t="s">
        <v>154</v>
      </c>
      <c r="P103" s="28"/>
    </row>
    <row r="104" spans="1:16" hidden="1" x14ac:dyDescent="0.2">
      <c r="A104" s="2" t="s">
        <v>155</v>
      </c>
      <c r="B104" s="8" t="s">
        <v>156</v>
      </c>
      <c r="C104" s="8">
        <v>10171.35</v>
      </c>
      <c r="D104" s="8">
        <v>3038.19</v>
      </c>
      <c r="E104" s="8">
        <v>46.16</v>
      </c>
      <c r="F104" s="8">
        <v>0</v>
      </c>
      <c r="G104" s="8">
        <v>13255.7</v>
      </c>
      <c r="H104" s="8">
        <v>0</v>
      </c>
      <c r="I104" s="8">
        <v>2100.9699999999998</v>
      </c>
      <c r="J104" s="8">
        <v>46.16</v>
      </c>
      <c r="K104" s="8">
        <v>-0.03</v>
      </c>
      <c r="L104" s="8">
        <v>2147.1</v>
      </c>
      <c r="M104" s="8">
        <v>11108.6</v>
      </c>
      <c r="O104" s="8">
        <f t="shared" ref="O104:O126" si="5">+H104-F104</f>
        <v>0</v>
      </c>
      <c r="P104" s="28">
        <f>VLOOKUP(A104,[1]TODOS!$A$5:$Q$221,17,FALSE)</f>
        <v>40</v>
      </c>
    </row>
    <row r="105" spans="1:16" s="48" customFormat="1" x14ac:dyDescent="0.2">
      <c r="A105" s="47" t="s">
        <v>169</v>
      </c>
      <c r="B105" s="48" t="s">
        <v>170</v>
      </c>
      <c r="C105" s="48">
        <v>5424.72</v>
      </c>
      <c r="D105" s="48">
        <v>1620.37</v>
      </c>
      <c r="E105" s="48">
        <v>23.82</v>
      </c>
      <c r="F105" s="48">
        <v>0</v>
      </c>
      <c r="G105" s="48">
        <v>7068.91</v>
      </c>
      <c r="H105" s="48">
        <v>0</v>
      </c>
      <c r="I105" s="48">
        <v>1442.61</v>
      </c>
      <c r="J105" s="48">
        <v>23.82</v>
      </c>
      <c r="K105" s="48">
        <v>0.08</v>
      </c>
      <c r="L105" s="48">
        <v>1466.51</v>
      </c>
      <c r="M105" s="48">
        <v>5602.4</v>
      </c>
      <c r="O105" s="48">
        <f t="shared" si="5"/>
        <v>0</v>
      </c>
      <c r="P105" s="35">
        <f>VLOOKUP(A105,[1]TODOS!$A$5:$Q$221,17,FALSE)</f>
        <v>99</v>
      </c>
    </row>
    <row r="106" spans="1:16" s="48" customFormat="1" x14ac:dyDescent="0.2">
      <c r="A106" s="47" t="s">
        <v>150</v>
      </c>
      <c r="B106" s="48" t="s">
        <v>151</v>
      </c>
      <c r="C106" s="48">
        <v>10171.35</v>
      </c>
      <c r="D106" s="48">
        <v>3038.19</v>
      </c>
      <c r="E106" s="48">
        <v>46.16</v>
      </c>
      <c r="F106" s="48">
        <v>0</v>
      </c>
      <c r="G106" s="48">
        <v>13255.7</v>
      </c>
      <c r="H106" s="48">
        <v>0</v>
      </c>
      <c r="I106" s="48">
        <v>2100.9699999999998</v>
      </c>
      <c r="J106" s="48">
        <v>46.16</v>
      </c>
      <c r="K106" s="48">
        <v>-0.03</v>
      </c>
      <c r="L106" s="48">
        <v>2147.1</v>
      </c>
      <c r="M106" s="48">
        <v>11108.6</v>
      </c>
      <c r="O106" s="48">
        <f t="shared" si="5"/>
        <v>0</v>
      </c>
      <c r="P106" s="35">
        <f>VLOOKUP(A106,[1]TODOS!$A$5:$Q$221,17,FALSE)</f>
        <v>99</v>
      </c>
    </row>
    <row r="107" spans="1:16" hidden="1" x14ac:dyDescent="0.2">
      <c r="A107" s="2" t="s">
        <v>161</v>
      </c>
      <c r="B107" s="8" t="s">
        <v>162</v>
      </c>
      <c r="C107" s="8">
        <v>10171.35</v>
      </c>
      <c r="D107" s="8">
        <v>3038.19</v>
      </c>
      <c r="E107" s="8">
        <v>46.16</v>
      </c>
      <c r="F107" s="8">
        <v>0</v>
      </c>
      <c r="G107" s="8">
        <v>13255.7</v>
      </c>
      <c r="H107" s="8">
        <v>0</v>
      </c>
      <c r="I107" s="8">
        <v>2100.9699999999998</v>
      </c>
      <c r="J107" s="8">
        <v>46.16</v>
      </c>
      <c r="K107" s="8">
        <v>-0.03</v>
      </c>
      <c r="L107" s="8">
        <v>2147.1</v>
      </c>
      <c r="M107" s="8">
        <v>11108.6</v>
      </c>
      <c r="O107" s="8">
        <f t="shared" si="5"/>
        <v>0</v>
      </c>
      <c r="P107" s="28">
        <f>VLOOKUP(A107,[1]TODOS!$A$5:$Q$221,17,FALSE)</f>
        <v>40</v>
      </c>
    </row>
    <row r="108" spans="1:16" s="48" customFormat="1" x14ac:dyDescent="0.2">
      <c r="A108" s="47" t="s">
        <v>303</v>
      </c>
      <c r="B108" s="48" t="s">
        <v>304</v>
      </c>
      <c r="C108" s="48">
        <v>7823.25</v>
      </c>
      <c r="D108" s="48">
        <v>2336.8000000000002</v>
      </c>
      <c r="E108" s="48">
        <v>31.65</v>
      </c>
      <c r="F108" s="48">
        <v>0</v>
      </c>
      <c r="G108" s="48">
        <v>10191.700000000001</v>
      </c>
      <c r="H108" s="48">
        <v>0</v>
      </c>
      <c r="I108" s="48">
        <v>1449.6</v>
      </c>
      <c r="J108" s="48">
        <v>31.65</v>
      </c>
      <c r="K108" s="48">
        <v>0.05</v>
      </c>
      <c r="L108" s="48">
        <v>1481.3</v>
      </c>
      <c r="M108" s="48">
        <v>8710.4</v>
      </c>
      <c r="O108" s="48">
        <f t="shared" si="5"/>
        <v>0</v>
      </c>
      <c r="P108" s="35">
        <f>VLOOKUP(A108,[1]TODOS!$A$5:$Q$221,17,FALSE)</f>
        <v>99</v>
      </c>
    </row>
    <row r="109" spans="1:16" s="48" customFormat="1" x14ac:dyDescent="0.2">
      <c r="A109" s="47" t="s">
        <v>17</v>
      </c>
      <c r="B109" s="48" t="s">
        <v>18</v>
      </c>
      <c r="C109" s="48">
        <v>10171.35</v>
      </c>
      <c r="D109" s="48">
        <v>3038.19</v>
      </c>
      <c r="E109" s="48">
        <v>46.16</v>
      </c>
      <c r="F109" s="48">
        <v>0</v>
      </c>
      <c r="G109" s="48">
        <v>13255.7</v>
      </c>
      <c r="H109" s="48">
        <v>0</v>
      </c>
      <c r="I109" s="48">
        <v>2100.9699999999998</v>
      </c>
      <c r="J109" s="48">
        <v>46.16</v>
      </c>
      <c r="K109" s="48">
        <v>0.17</v>
      </c>
      <c r="L109" s="48">
        <v>2147.3000000000002</v>
      </c>
      <c r="M109" s="48">
        <v>11108.4</v>
      </c>
      <c r="O109" s="48">
        <f t="shared" si="5"/>
        <v>0</v>
      </c>
      <c r="P109" s="35">
        <f>VLOOKUP(A109,[1]TODOS!$A$5:$Q$221,17,FALSE)</f>
        <v>99</v>
      </c>
    </row>
    <row r="110" spans="1:16" s="48" customFormat="1" x14ac:dyDescent="0.2">
      <c r="A110" s="47" t="s">
        <v>250</v>
      </c>
      <c r="B110" s="48" t="s">
        <v>251</v>
      </c>
      <c r="C110" s="48">
        <v>4172.3999999999996</v>
      </c>
      <c r="D110" s="48">
        <v>1246.29</v>
      </c>
      <c r="E110" s="48">
        <v>23.82</v>
      </c>
      <c r="F110" s="48">
        <v>0</v>
      </c>
      <c r="G110" s="48">
        <v>5442.51</v>
      </c>
      <c r="H110" s="48">
        <v>0</v>
      </c>
      <c r="I110" s="48">
        <v>943.23</v>
      </c>
      <c r="J110" s="48">
        <v>23.82</v>
      </c>
      <c r="K110" s="48">
        <v>0.06</v>
      </c>
      <c r="L110" s="48">
        <v>967.11</v>
      </c>
      <c r="M110" s="48">
        <v>4475.3999999999996</v>
      </c>
      <c r="O110" s="48">
        <f t="shared" si="5"/>
        <v>0</v>
      </c>
      <c r="P110" s="35">
        <f>VLOOKUP(A110,[1]TODOS!$A$5:$Q$221,17,FALSE)</f>
        <v>99</v>
      </c>
    </row>
    <row r="111" spans="1:16" s="48" customFormat="1" x14ac:dyDescent="0.2">
      <c r="A111" s="47" t="s">
        <v>217</v>
      </c>
      <c r="B111" s="48" t="s">
        <v>218</v>
      </c>
      <c r="C111" s="48">
        <v>10171.35</v>
      </c>
      <c r="D111" s="48">
        <v>3038.19</v>
      </c>
      <c r="E111" s="48">
        <v>46.16</v>
      </c>
      <c r="F111" s="48">
        <v>0</v>
      </c>
      <c r="G111" s="48">
        <v>13255.7</v>
      </c>
      <c r="H111" s="48">
        <v>0</v>
      </c>
      <c r="I111" s="48">
        <v>2100.9699999999998</v>
      </c>
      <c r="J111" s="48">
        <v>46.16</v>
      </c>
      <c r="K111" s="48">
        <v>-0.03</v>
      </c>
      <c r="L111" s="48">
        <v>2147.1</v>
      </c>
      <c r="M111" s="48">
        <v>11108.6</v>
      </c>
      <c r="O111" s="48">
        <f t="shared" si="5"/>
        <v>0</v>
      </c>
      <c r="P111" s="35">
        <f>VLOOKUP(A111,[1]TODOS!$A$5:$Q$221,17,FALSE)</f>
        <v>99</v>
      </c>
    </row>
    <row r="112" spans="1:16" s="48" customFormat="1" x14ac:dyDescent="0.2">
      <c r="A112" s="47" t="s">
        <v>199</v>
      </c>
      <c r="B112" s="48" t="s">
        <v>200</v>
      </c>
      <c r="C112" s="48">
        <v>10171.35</v>
      </c>
      <c r="D112" s="48">
        <v>3038.19</v>
      </c>
      <c r="E112" s="48">
        <v>46.16</v>
      </c>
      <c r="F112" s="48">
        <v>0</v>
      </c>
      <c r="G112" s="48">
        <v>13255.7</v>
      </c>
      <c r="H112" s="48">
        <v>0</v>
      </c>
      <c r="I112" s="48">
        <v>2100.9699999999998</v>
      </c>
      <c r="J112" s="48">
        <v>46.16</v>
      </c>
      <c r="K112" s="48">
        <v>-0.03</v>
      </c>
      <c r="L112" s="48">
        <v>2147.1</v>
      </c>
      <c r="M112" s="48">
        <v>11108.6</v>
      </c>
      <c r="O112" s="48">
        <f t="shared" si="5"/>
        <v>0</v>
      </c>
      <c r="P112" s="35">
        <f>VLOOKUP(A112,[1]TODOS!$A$5:$Q$221,17,FALSE)</f>
        <v>99</v>
      </c>
    </row>
    <row r="113" spans="1:18" hidden="1" x14ac:dyDescent="0.2">
      <c r="A113" s="2" t="s">
        <v>173</v>
      </c>
      <c r="B113" s="8" t="s">
        <v>174</v>
      </c>
      <c r="C113" s="8">
        <v>5424.72</v>
      </c>
      <c r="D113" s="8">
        <v>1620.37</v>
      </c>
      <c r="E113" s="8">
        <v>23.82</v>
      </c>
      <c r="F113" s="8">
        <v>0</v>
      </c>
      <c r="G113" s="8">
        <v>7068.91</v>
      </c>
      <c r="H113" s="8">
        <v>0</v>
      </c>
      <c r="I113" s="8">
        <v>1442.61</v>
      </c>
      <c r="J113" s="8">
        <v>23.82</v>
      </c>
      <c r="K113" s="8">
        <v>0.08</v>
      </c>
      <c r="L113" s="8">
        <v>1466.51</v>
      </c>
      <c r="M113" s="8">
        <v>5602.4</v>
      </c>
      <c r="O113" s="8">
        <f t="shared" si="5"/>
        <v>0</v>
      </c>
      <c r="P113" s="34">
        <v>40</v>
      </c>
      <c r="R113" s="37"/>
    </row>
    <row r="114" spans="1:18" hidden="1" x14ac:dyDescent="0.2">
      <c r="A114" s="2" t="s">
        <v>175</v>
      </c>
      <c r="B114" s="8" t="s">
        <v>176</v>
      </c>
      <c r="C114" s="8">
        <v>5424.72</v>
      </c>
      <c r="D114" s="8">
        <v>1620.37</v>
      </c>
      <c r="E114" s="8">
        <v>23.82</v>
      </c>
      <c r="F114" s="8">
        <v>0</v>
      </c>
      <c r="G114" s="8">
        <v>7068.91</v>
      </c>
      <c r="H114" s="8">
        <v>0</v>
      </c>
      <c r="I114" s="8">
        <v>1442.61</v>
      </c>
      <c r="J114" s="8">
        <v>23.82</v>
      </c>
      <c r="K114" s="8">
        <v>0.08</v>
      </c>
      <c r="L114" s="8">
        <v>1466.51</v>
      </c>
      <c r="M114" s="8">
        <v>5602.4</v>
      </c>
      <c r="O114" s="8">
        <f t="shared" si="5"/>
        <v>0</v>
      </c>
      <c r="P114" s="31">
        <v>40</v>
      </c>
      <c r="R114" s="32"/>
    </row>
    <row r="115" spans="1:18" hidden="1" x14ac:dyDescent="0.2">
      <c r="A115" s="2" t="s">
        <v>177</v>
      </c>
      <c r="B115" s="8" t="s">
        <v>178</v>
      </c>
      <c r="C115" s="8">
        <v>5424.72</v>
      </c>
      <c r="D115" s="8">
        <v>1620.37</v>
      </c>
      <c r="E115" s="8">
        <v>23.82</v>
      </c>
      <c r="F115" s="8">
        <v>0</v>
      </c>
      <c r="G115" s="8">
        <v>7068.91</v>
      </c>
      <c r="H115" s="8">
        <v>0</v>
      </c>
      <c r="I115" s="8">
        <v>1442.61</v>
      </c>
      <c r="J115" s="8">
        <v>23.82</v>
      </c>
      <c r="K115" s="8">
        <v>-0.12</v>
      </c>
      <c r="L115" s="8">
        <v>1466.31</v>
      </c>
      <c r="M115" s="8">
        <v>5602.6</v>
      </c>
      <c r="O115" s="8">
        <f t="shared" si="5"/>
        <v>0</v>
      </c>
      <c r="P115" s="28">
        <f>VLOOKUP(A115,[1]TODOS!$A$5:$Q$221,17,FALSE)</f>
        <v>40</v>
      </c>
    </row>
    <row r="116" spans="1:18" hidden="1" x14ac:dyDescent="0.2">
      <c r="A116" s="2" t="s">
        <v>179</v>
      </c>
      <c r="B116" s="8" t="s">
        <v>180</v>
      </c>
      <c r="C116" s="8">
        <v>10171.35</v>
      </c>
      <c r="D116" s="8">
        <v>3038.19</v>
      </c>
      <c r="E116" s="8">
        <v>46.16</v>
      </c>
      <c r="F116" s="8">
        <v>0</v>
      </c>
      <c r="G116" s="8">
        <v>13255.7</v>
      </c>
      <c r="H116" s="8">
        <v>0</v>
      </c>
      <c r="I116" s="8">
        <v>2100.9699999999998</v>
      </c>
      <c r="J116" s="8">
        <v>46.16</v>
      </c>
      <c r="K116" s="8">
        <v>-0.03</v>
      </c>
      <c r="L116" s="8">
        <v>2147.1</v>
      </c>
      <c r="M116" s="8">
        <v>11108.6</v>
      </c>
      <c r="O116" s="8">
        <f t="shared" si="5"/>
        <v>0</v>
      </c>
      <c r="P116" s="28">
        <f>VLOOKUP(A116,[1]TODOS!$A$5:$Q$221,17,FALSE)</f>
        <v>40</v>
      </c>
    </row>
    <row r="117" spans="1:18" x14ac:dyDescent="0.2">
      <c r="A117" s="2" t="s">
        <v>266</v>
      </c>
      <c r="B117" s="8" t="s">
        <v>267</v>
      </c>
      <c r="C117" s="8">
        <v>4172.3999999999996</v>
      </c>
      <c r="D117" s="8">
        <v>1246.29</v>
      </c>
      <c r="E117" s="8">
        <v>23.82</v>
      </c>
      <c r="F117" s="8">
        <v>0</v>
      </c>
      <c r="G117" s="8">
        <v>5442.51</v>
      </c>
      <c r="H117" s="8">
        <v>0</v>
      </c>
      <c r="I117" s="8">
        <v>943.23</v>
      </c>
      <c r="J117" s="8">
        <v>23.82</v>
      </c>
      <c r="K117" s="8">
        <v>0.06</v>
      </c>
      <c r="L117" s="8">
        <v>967.11</v>
      </c>
      <c r="M117" s="8">
        <v>4475.3999999999996</v>
      </c>
      <c r="O117" s="8">
        <f t="shared" si="5"/>
        <v>0</v>
      </c>
      <c r="P117" s="30">
        <v>99</v>
      </c>
    </row>
    <row r="118" spans="1:18" hidden="1" x14ac:dyDescent="0.2">
      <c r="A118" s="2" t="s">
        <v>183</v>
      </c>
      <c r="B118" s="8" t="s">
        <v>184</v>
      </c>
      <c r="C118" s="8">
        <v>10171.35</v>
      </c>
      <c r="D118" s="8">
        <v>3038.19</v>
      </c>
      <c r="E118" s="8">
        <v>46.16</v>
      </c>
      <c r="F118" s="8">
        <v>0</v>
      </c>
      <c r="G118" s="8">
        <v>13255.7</v>
      </c>
      <c r="H118" s="8">
        <v>0</v>
      </c>
      <c r="I118" s="8">
        <v>2100.9699999999998</v>
      </c>
      <c r="J118" s="8">
        <v>46.16</v>
      </c>
      <c r="K118" s="8">
        <v>-0.03</v>
      </c>
      <c r="L118" s="8">
        <v>2147.1</v>
      </c>
      <c r="M118" s="8">
        <v>11108.6</v>
      </c>
      <c r="O118" s="8">
        <f t="shared" si="5"/>
        <v>0</v>
      </c>
      <c r="P118" s="28">
        <f>VLOOKUP(A118,[1]TODOS!$A$5:$Q$221,17,FALSE)</f>
        <v>40</v>
      </c>
    </row>
    <row r="119" spans="1:18" hidden="1" x14ac:dyDescent="0.2">
      <c r="A119" s="2" t="s">
        <v>185</v>
      </c>
      <c r="B119" s="8" t="s">
        <v>186</v>
      </c>
      <c r="C119" s="8">
        <v>5424.72</v>
      </c>
      <c r="D119" s="8">
        <v>1620.37</v>
      </c>
      <c r="E119" s="8">
        <v>23.82</v>
      </c>
      <c r="F119" s="8">
        <v>0</v>
      </c>
      <c r="G119" s="8">
        <v>7068.91</v>
      </c>
      <c r="H119" s="8">
        <v>0</v>
      </c>
      <c r="I119" s="8">
        <v>1442.61</v>
      </c>
      <c r="J119" s="8">
        <v>23.82</v>
      </c>
      <c r="K119" s="8">
        <v>-0.12</v>
      </c>
      <c r="L119" s="8">
        <v>1466.31</v>
      </c>
      <c r="M119" s="8">
        <v>5602.6</v>
      </c>
      <c r="O119" s="8">
        <f t="shared" si="5"/>
        <v>0</v>
      </c>
      <c r="P119" s="34">
        <v>40</v>
      </c>
    </row>
    <row r="120" spans="1:18" s="48" customFormat="1" x14ac:dyDescent="0.2">
      <c r="A120" s="47" t="s">
        <v>171</v>
      </c>
      <c r="B120" s="48" t="s">
        <v>172</v>
      </c>
      <c r="C120" s="48">
        <v>10171.35</v>
      </c>
      <c r="D120" s="48">
        <v>3038.19</v>
      </c>
      <c r="E120" s="48">
        <v>46.16</v>
      </c>
      <c r="F120" s="48">
        <v>0</v>
      </c>
      <c r="G120" s="48">
        <v>13255.7</v>
      </c>
      <c r="H120" s="48">
        <v>0</v>
      </c>
      <c r="I120" s="48">
        <v>2100.9699999999998</v>
      </c>
      <c r="J120" s="48">
        <v>46.16</v>
      </c>
      <c r="K120" s="48">
        <v>-0.03</v>
      </c>
      <c r="L120" s="48">
        <v>2147.1</v>
      </c>
      <c r="M120" s="48">
        <v>11108.6</v>
      </c>
      <c r="O120" s="48">
        <f t="shared" si="5"/>
        <v>0</v>
      </c>
      <c r="P120" s="35">
        <f>VLOOKUP(A120,[1]TODOS!$A$5:$Q$221,17,FALSE)</f>
        <v>99</v>
      </c>
    </row>
    <row r="121" spans="1:18" hidden="1" x14ac:dyDescent="0.2">
      <c r="A121" s="2" t="s">
        <v>189</v>
      </c>
      <c r="B121" s="8" t="s">
        <v>190</v>
      </c>
      <c r="C121" s="8">
        <v>2695.05</v>
      </c>
      <c r="D121" s="8">
        <v>805</v>
      </c>
      <c r="E121" s="8">
        <v>0</v>
      </c>
      <c r="F121" s="8">
        <v>126.77</v>
      </c>
      <c r="G121" s="8">
        <v>3626.82</v>
      </c>
      <c r="H121" s="8">
        <v>243.82</v>
      </c>
      <c r="I121" s="8">
        <v>0</v>
      </c>
      <c r="J121" s="8">
        <v>0</v>
      </c>
      <c r="K121" s="8">
        <v>0</v>
      </c>
      <c r="L121" s="8">
        <v>243.82</v>
      </c>
      <c r="M121" s="8">
        <v>3383</v>
      </c>
      <c r="O121" s="8">
        <f t="shared" si="5"/>
        <v>117.05</v>
      </c>
      <c r="P121" s="28">
        <f>VLOOKUP(A121,[1]TODOS!$A$5:$Q$221,17,FALSE)</f>
        <v>40</v>
      </c>
    </row>
    <row r="122" spans="1:18" hidden="1" x14ac:dyDescent="0.2">
      <c r="A122" s="2" t="s">
        <v>191</v>
      </c>
      <c r="B122" s="8" t="s">
        <v>192</v>
      </c>
      <c r="C122" s="8">
        <v>10171.35</v>
      </c>
      <c r="D122" s="8">
        <v>3038.19</v>
      </c>
      <c r="E122" s="8">
        <v>46.16</v>
      </c>
      <c r="F122" s="8">
        <v>0</v>
      </c>
      <c r="G122" s="8">
        <v>13255.7</v>
      </c>
      <c r="H122" s="8">
        <v>0</v>
      </c>
      <c r="I122" s="8">
        <v>2100.9699999999998</v>
      </c>
      <c r="J122" s="8">
        <v>46.16</v>
      </c>
      <c r="K122" s="8">
        <v>-0.03</v>
      </c>
      <c r="L122" s="8">
        <v>2147.1</v>
      </c>
      <c r="M122" s="8">
        <v>11108.6</v>
      </c>
      <c r="O122" s="8">
        <f t="shared" si="5"/>
        <v>0</v>
      </c>
      <c r="P122" s="28">
        <f>VLOOKUP(A122,[1]TODOS!$A$5:$Q$221,17,FALSE)</f>
        <v>40</v>
      </c>
    </row>
    <row r="123" spans="1:18" s="48" customFormat="1" x14ac:dyDescent="0.2">
      <c r="A123" s="47" t="s">
        <v>39</v>
      </c>
      <c r="B123" s="48" t="s">
        <v>40</v>
      </c>
      <c r="C123" s="48">
        <v>10171.35</v>
      </c>
      <c r="D123" s="48">
        <v>3038.19</v>
      </c>
      <c r="E123" s="48">
        <v>46.16</v>
      </c>
      <c r="F123" s="48">
        <v>0</v>
      </c>
      <c r="G123" s="48">
        <v>13255.7</v>
      </c>
      <c r="H123" s="48">
        <v>0</v>
      </c>
      <c r="I123" s="48">
        <v>2100.9699999999998</v>
      </c>
      <c r="J123" s="48">
        <v>46.16</v>
      </c>
      <c r="K123" s="48">
        <v>-0.03</v>
      </c>
      <c r="L123" s="48">
        <v>2147.1</v>
      </c>
      <c r="M123" s="48">
        <v>11108.6</v>
      </c>
      <c r="O123" s="48">
        <f t="shared" si="5"/>
        <v>0</v>
      </c>
      <c r="P123" s="35">
        <f>VLOOKUP(A123,[1]TODOS!$A$5:$Q$221,17,FALSE)</f>
        <v>99</v>
      </c>
    </row>
    <row r="124" spans="1:18" s="48" customFormat="1" x14ac:dyDescent="0.2">
      <c r="A124" s="47" t="s">
        <v>163</v>
      </c>
      <c r="B124" s="48" t="s">
        <v>164</v>
      </c>
      <c r="C124" s="48">
        <v>10171.35</v>
      </c>
      <c r="D124" s="48">
        <v>3038.19</v>
      </c>
      <c r="E124" s="48">
        <v>46.16</v>
      </c>
      <c r="F124" s="48">
        <v>0</v>
      </c>
      <c r="G124" s="48">
        <v>13255.7</v>
      </c>
      <c r="H124" s="48">
        <v>0</v>
      </c>
      <c r="I124" s="48">
        <v>2100.9699999999998</v>
      </c>
      <c r="J124" s="48">
        <v>46.16</v>
      </c>
      <c r="K124" s="48">
        <v>-0.03</v>
      </c>
      <c r="L124" s="48">
        <v>2147.1</v>
      </c>
      <c r="M124" s="48">
        <v>11108.6</v>
      </c>
      <c r="O124" s="48">
        <f t="shared" si="5"/>
        <v>0</v>
      </c>
      <c r="P124" s="35">
        <f>VLOOKUP(A124,[1]TODOS!$A$5:$Q$221,17,FALSE)</f>
        <v>99</v>
      </c>
      <c r="Q124" s="33"/>
    </row>
    <row r="125" spans="1:18" s="48" customFormat="1" x14ac:dyDescent="0.2">
      <c r="A125" s="47" t="s">
        <v>123</v>
      </c>
      <c r="B125" s="48" t="s">
        <v>124</v>
      </c>
      <c r="C125" s="48">
        <v>4172.3999999999996</v>
      </c>
      <c r="D125" s="48">
        <v>1246.29</v>
      </c>
      <c r="E125" s="48">
        <v>16.34</v>
      </c>
      <c r="F125" s="48">
        <v>0</v>
      </c>
      <c r="G125" s="48">
        <v>5435.03</v>
      </c>
      <c r="H125" s="48">
        <v>0</v>
      </c>
      <c r="I125" s="48">
        <v>943.23</v>
      </c>
      <c r="J125" s="48">
        <v>16.34</v>
      </c>
      <c r="K125" s="48">
        <v>0.06</v>
      </c>
      <c r="L125" s="48">
        <v>959.63</v>
      </c>
      <c r="M125" s="48">
        <v>4475.3999999999996</v>
      </c>
      <c r="O125" s="48">
        <f t="shared" si="5"/>
        <v>0</v>
      </c>
      <c r="P125" s="30">
        <v>99</v>
      </c>
    </row>
    <row r="126" spans="1:18" s="48" customFormat="1" x14ac:dyDescent="0.2">
      <c r="A126" s="47" t="s">
        <v>37</v>
      </c>
      <c r="B126" s="48" t="s">
        <v>38</v>
      </c>
      <c r="C126" s="48">
        <v>10171.35</v>
      </c>
      <c r="D126" s="48">
        <v>3038.19</v>
      </c>
      <c r="E126" s="48">
        <v>46.16</v>
      </c>
      <c r="F126" s="48">
        <v>0</v>
      </c>
      <c r="G126" s="48">
        <v>13255.7</v>
      </c>
      <c r="H126" s="48">
        <v>0</v>
      </c>
      <c r="I126" s="48">
        <v>2100.9699999999998</v>
      </c>
      <c r="J126" s="48">
        <v>46.16</v>
      </c>
      <c r="K126" s="48">
        <v>0.17</v>
      </c>
      <c r="L126" s="48">
        <v>2147.3000000000002</v>
      </c>
      <c r="M126" s="48">
        <v>11108.4</v>
      </c>
      <c r="O126" s="48">
        <f t="shared" si="5"/>
        <v>0</v>
      </c>
      <c r="P126" s="35">
        <f>VLOOKUP(A126,[1]TODOS!$A$5:$Q$221,17,FALSE)</f>
        <v>99</v>
      </c>
    </row>
    <row r="127" spans="1:18" s="3" customFormat="1" hidden="1" x14ac:dyDescent="0.2">
      <c r="A127" s="6" t="s">
        <v>19</v>
      </c>
      <c r="B127" s="27">
        <v>23</v>
      </c>
      <c r="C127" s="3" t="s">
        <v>20</v>
      </c>
      <c r="D127" s="3" t="s">
        <v>20</v>
      </c>
      <c r="E127" s="3" t="s">
        <v>20</v>
      </c>
      <c r="F127" s="3" t="s">
        <v>20</v>
      </c>
      <c r="G127" s="3" t="s">
        <v>20</v>
      </c>
      <c r="H127" s="3" t="s">
        <v>20</v>
      </c>
      <c r="I127" s="3" t="s">
        <v>20</v>
      </c>
      <c r="J127" s="3" t="s">
        <v>20</v>
      </c>
      <c r="K127" s="3" t="s">
        <v>20</v>
      </c>
      <c r="L127" s="3" t="s">
        <v>20</v>
      </c>
      <c r="M127" s="3" t="s">
        <v>20</v>
      </c>
      <c r="O127" s="3" t="s">
        <v>20</v>
      </c>
      <c r="P127" s="28"/>
    </row>
    <row r="128" spans="1:18" hidden="1" x14ac:dyDescent="0.2">
      <c r="C128" s="7">
        <v>183745.08</v>
      </c>
      <c r="D128" s="7">
        <v>54884.800000000003</v>
      </c>
      <c r="E128" s="7">
        <v>814.46</v>
      </c>
      <c r="F128" s="7">
        <v>126.77</v>
      </c>
      <c r="G128" s="7">
        <v>239571.11</v>
      </c>
      <c r="H128" s="7">
        <v>243.82</v>
      </c>
      <c r="I128" s="7">
        <v>40296.1</v>
      </c>
      <c r="J128" s="7">
        <v>814.46</v>
      </c>
      <c r="K128" s="7">
        <v>-0.27</v>
      </c>
      <c r="L128" s="7">
        <v>41354.11</v>
      </c>
      <c r="M128" s="7">
        <v>198217</v>
      </c>
      <c r="O128" s="7">
        <f>+H128-F128</f>
        <v>117.05</v>
      </c>
      <c r="P128" s="28"/>
    </row>
    <row r="129" spans="1:16" hidden="1" x14ac:dyDescent="0.2">
      <c r="P129" s="28"/>
    </row>
    <row r="130" spans="1:16" hidden="1" x14ac:dyDescent="0.2">
      <c r="A130" s="4" t="s">
        <v>201</v>
      </c>
      <c r="P130" s="28"/>
    </row>
    <row r="131" spans="1:16" hidden="1" x14ac:dyDescent="0.2">
      <c r="A131" s="2" t="s">
        <v>202</v>
      </c>
      <c r="B131" s="8" t="s">
        <v>203</v>
      </c>
      <c r="C131" s="8">
        <v>4172.3999999999996</v>
      </c>
      <c r="D131" s="8">
        <v>1246.29</v>
      </c>
      <c r="E131" s="8">
        <v>16.34</v>
      </c>
      <c r="F131" s="8">
        <v>0</v>
      </c>
      <c r="G131" s="8">
        <v>5435.03</v>
      </c>
      <c r="H131" s="8">
        <v>0</v>
      </c>
      <c r="I131" s="8">
        <v>943.23</v>
      </c>
      <c r="J131" s="8">
        <v>16.34</v>
      </c>
      <c r="K131" s="8">
        <v>-0.14000000000000001</v>
      </c>
      <c r="L131" s="8">
        <v>959.43</v>
      </c>
      <c r="M131" s="8">
        <v>4475.6000000000004</v>
      </c>
      <c r="O131" s="8">
        <f>+H131-F131</f>
        <v>0</v>
      </c>
      <c r="P131" s="34">
        <v>40</v>
      </c>
    </row>
    <row r="132" spans="1:16" hidden="1" x14ac:dyDescent="0.2">
      <c r="A132" s="2" t="s">
        <v>204</v>
      </c>
      <c r="B132" s="8" t="s">
        <v>205</v>
      </c>
      <c r="C132" s="8">
        <v>10171.35</v>
      </c>
      <c r="D132" s="8">
        <v>3038.19</v>
      </c>
      <c r="E132" s="8">
        <v>46.16</v>
      </c>
      <c r="F132" s="8">
        <v>0</v>
      </c>
      <c r="G132" s="8">
        <v>13255.7</v>
      </c>
      <c r="H132" s="8">
        <v>0</v>
      </c>
      <c r="I132" s="8">
        <v>2100.9699999999998</v>
      </c>
      <c r="J132" s="8">
        <v>46.16</v>
      </c>
      <c r="K132" s="8">
        <v>-0.03</v>
      </c>
      <c r="L132" s="8">
        <v>2147.1</v>
      </c>
      <c r="M132" s="8">
        <v>11108.6</v>
      </c>
      <c r="O132" s="8">
        <f>+H132-F132</f>
        <v>0</v>
      </c>
      <c r="P132" s="28">
        <f>VLOOKUP(A132,[1]TODOS!$A$5:$Q$221,17,FALSE)</f>
        <v>40</v>
      </c>
    </row>
    <row r="133" spans="1:16" hidden="1" x14ac:dyDescent="0.2">
      <c r="A133" s="2" t="s">
        <v>206</v>
      </c>
      <c r="B133" s="8" t="s">
        <v>207</v>
      </c>
      <c r="C133" s="8">
        <v>4172.3999999999996</v>
      </c>
      <c r="D133" s="8">
        <v>1246.29</v>
      </c>
      <c r="E133" s="8">
        <v>16.34</v>
      </c>
      <c r="F133" s="8">
        <v>0</v>
      </c>
      <c r="G133" s="8">
        <v>5435.03</v>
      </c>
      <c r="H133" s="8">
        <v>0</v>
      </c>
      <c r="I133" s="8">
        <v>943.23</v>
      </c>
      <c r="J133" s="8">
        <v>16.34</v>
      </c>
      <c r="K133" s="8">
        <v>0.06</v>
      </c>
      <c r="L133" s="8">
        <v>959.63</v>
      </c>
      <c r="M133" s="8">
        <v>4475.3999999999996</v>
      </c>
      <c r="O133" s="8">
        <f>+H133-F133</f>
        <v>0</v>
      </c>
      <c r="P133" s="34">
        <v>40</v>
      </c>
    </row>
    <row r="134" spans="1:16" s="48" customFormat="1" x14ac:dyDescent="0.2">
      <c r="A134" s="47" t="s">
        <v>224</v>
      </c>
      <c r="B134" s="48" t="s">
        <v>225</v>
      </c>
      <c r="C134" s="48">
        <v>10171.35</v>
      </c>
      <c r="D134" s="48">
        <v>3038.19</v>
      </c>
      <c r="E134" s="48">
        <v>46.16</v>
      </c>
      <c r="F134" s="48">
        <v>0</v>
      </c>
      <c r="G134" s="48">
        <v>13255.7</v>
      </c>
      <c r="H134" s="48">
        <v>0</v>
      </c>
      <c r="I134" s="48">
        <v>2100.9699999999998</v>
      </c>
      <c r="J134" s="48">
        <v>46.16</v>
      </c>
      <c r="K134" s="48">
        <v>-0.03</v>
      </c>
      <c r="L134" s="48">
        <v>2147.1</v>
      </c>
      <c r="M134" s="48">
        <v>11108.6</v>
      </c>
      <c r="O134" s="48">
        <f>+H134-F134</f>
        <v>0</v>
      </c>
      <c r="P134" s="35">
        <f>VLOOKUP(A134,[1]TODOS!$A$5:$Q$221,17,FALSE)</f>
        <v>99</v>
      </c>
    </row>
    <row r="135" spans="1:16" s="3" customFormat="1" hidden="1" x14ac:dyDescent="0.2">
      <c r="A135" s="6" t="s">
        <v>19</v>
      </c>
      <c r="B135" s="27">
        <v>4</v>
      </c>
      <c r="C135" s="3" t="s">
        <v>20</v>
      </c>
      <c r="D135" s="3" t="s">
        <v>20</v>
      </c>
      <c r="E135" s="3" t="s">
        <v>20</v>
      </c>
      <c r="F135" s="3" t="s">
        <v>20</v>
      </c>
      <c r="G135" s="3" t="s">
        <v>20</v>
      </c>
      <c r="H135" s="3" t="s">
        <v>20</v>
      </c>
      <c r="I135" s="3" t="s">
        <v>20</v>
      </c>
      <c r="J135" s="3" t="s">
        <v>20</v>
      </c>
      <c r="K135" s="3" t="s">
        <v>20</v>
      </c>
      <c r="L135" s="3" t="s">
        <v>20</v>
      </c>
      <c r="M135" s="3" t="s">
        <v>20</v>
      </c>
      <c r="O135" s="3" t="s">
        <v>20</v>
      </c>
      <c r="P135" s="28"/>
    </row>
    <row r="136" spans="1:16" hidden="1" x14ac:dyDescent="0.2">
      <c r="C136" s="7">
        <v>23940.87</v>
      </c>
      <c r="D136" s="7">
        <v>7151.14</v>
      </c>
      <c r="E136" s="7">
        <v>102.66</v>
      </c>
      <c r="F136" s="7">
        <v>0</v>
      </c>
      <c r="G136" s="7">
        <v>31194.67</v>
      </c>
      <c r="H136" s="7">
        <v>0</v>
      </c>
      <c r="I136" s="7">
        <v>5430.04</v>
      </c>
      <c r="J136" s="7">
        <v>102.66</v>
      </c>
      <c r="K136" s="7">
        <v>-0.03</v>
      </c>
      <c r="L136" s="7">
        <v>5532.67</v>
      </c>
      <c r="M136" s="7">
        <v>25662</v>
      </c>
      <c r="O136" s="7">
        <f>+H136-F136</f>
        <v>0</v>
      </c>
      <c r="P136" s="28"/>
    </row>
    <row r="137" spans="1:16" hidden="1" x14ac:dyDescent="0.2">
      <c r="P137" s="28"/>
    </row>
    <row r="138" spans="1:16" hidden="1" x14ac:dyDescent="0.2">
      <c r="A138" s="4" t="s">
        <v>210</v>
      </c>
      <c r="P138" s="28"/>
    </row>
    <row r="139" spans="1:16" s="48" customFormat="1" x14ac:dyDescent="0.2">
      <c r="A139" s="47" t="s">
        <v>312</v>
      </c>
      <c r="B139" s="48" t="s">
        <v>313</v>
      </c>
      <c r="C139" s="48">
        <v>10171.35</v>
      </c>
      <c r="D139" s="48">
        <v>3038.19</v>
      </c>
      <c r="E139" s="48">
        <v>46.16</v>
      </c>
      <c r="F139" s="48">
        <v>0</v>
      </c>
      <c r="G139" s="48">
        <v>13255.7</v>
      </c>
      <c r="H139" s="48">
        <v>0</v>
      </c>
      <c r="I139" s="48">
        <v>2100.9699999999998</v>
      </c>
      <c r="J139" s="48">
        <v>46.16</v>
      </c>
      <c r="K139" s="48">
        <v>-0.03</v>
      </c>
      <c r="L139" s="48">
        <v>2147.1</v>
      </c>
      <c r="M139" s="48">
        <v>11108.6</v>
      </c>
      <c r="O139" s="48">
        <f>+H139-F139</f>
        <v>0</v>
      </c>
      <c r="P139" s="35">
        <f>VLOOKUP(A139,[1]TODOS!$A$5:$Q$221,17,FALSE)</f>
        <v>99</v>
      </c>
    </row>
    <row r="140" spans="1:16" s="48" customFormat="1" x14ac:dyDescent="0.2">
      <c r="A140" s="47" t="s">
        <v>91</v>
      </c>
      <c r="B140" s="48" t="s">
        <v>92</v>
      </c>
      <c r="C140" s="48">
        <v>7823.25</v>
      </c>
      <c r="D140" s="48">
        <v>2336.8000000000002</v>
      </c>
      <c r="E140" s="48">
        <v>31.65</v>
      </c>
      <c r="F140" s="48">
        <v>0</v>
      </c>
      <c r="G140" s="48">
        <v>10191.700000000001</v>
      </c>
      <c r="H140" s="48">
        <v>0</v>
      </c>
      <c r="I140" s="48">
        <v>1449.6</v>
      </c>
      <c r="J140" s="48">
        <v>31.65</v>
      </c>
      <c r="K140" s="48">
        <v>0.05</v>
      </c>
      <c r="L140" s="48">
        <v>1481.3</v>
      </c>
      <c r="M140" s="48">
        <v>8710.4</v>
      </c>
      <c r="O140" s="48">
        <f>+H140-F140</f>
        <v>0</v>
      </c>
      <c r="P140" s="30">
        <v>99</v>
      </c>
    </row>
    <row r="141" spans="1:16" hidden="1" x14ac:dyDescent="0.2">
      <c r="A141" s="2" t="s">
        <v>215</v>
      </c>
      <c r="B141" s="8" t="s">
        <v>216</v>
      </c>
      <c r="C141" s="8">
        <v>5424.72</v>
      </c>
      <c r="D141" s="8">
        <v>1620.37</v>
      </c>
      <c r="E141" s="8">
        <v>23.82</v>
      </c>
      <c r="F141" s="8">
        <v>0</v>
      </c>
      <c r="G141" s="8">
        <v>7068.91</v>
      </c>
      <c r="H141" s="8">
        <v>0</v>
      </c>
      <c r="I141" s="8">
        <v>1442.61</v>
      </c>
      <c r="J141" s="8">
        <v>23.82</v>
      </c>
      <c r="K141" s="8">
        <v>-0.12</v>
      </c>
      <c r="L141" s="8">
        <v>1466.31</v>
      </c>
      <c r="M141" s="8">
        <v>5602.6</v>
      </c>
      <c r="O141" s="8">
        <f>+H141-F141</f>
        <v>0</v>
      </c>
      <c r="P141" s="34">
        <v>40</v>
      </c>
    </row>
    <row r="142" spans="1:16" s="48" customFormat="1" x14ac:dyDescent="0.2">
      <c r="A142" s="47" t="s">
        <v>208</v>
      </c>
      <c r="B142" s="48" t="s">
        <v>209</v>
      </c>
      <c r="C142" s="48">
        <v>5424.72</v>
      </c>
      <c r="D142" s="48">
        <v>1620.37</v>
      </c>
      <c r="E142" s="48">
        <v>23.82</v>
      </c>
      <c r="F142" s="48">
        <v>0</v>
      </c>
      <c r="G142" s="48">
        <v>7068.91</v>
      </c>
      <c r="H142" s="48">
        <v>0</v>
      </c>
      <c r="I142" s="48">
        <v>1442.61</v>
      </c>
      <c r="J142" s="48">
        <v>23.82</v>
      </c>
      <c r="K142" s="48">
        <v>0.08</v>
      </c>
      <c r="L142" s="48">
        <v>1466.51</v>
      </c>
      <c r="M142" s="48">
        <v>5602.4</v>
      </c>
      <c r="O142" s="48">
        <f>+H142-F142</f>
        <v>0</v>
      </c>
      <c r="P142" s="30">
        <v>99</v>
      </c>
    </row>
    <row r="143" spans="1:16" hidden="1" x14ac:dyDescent="0.2">
      <c r="A143" s="2" t="s">
        <v>219</v>
      </c>
      <c r="B143" s="8" t="s">
        <v>220</v>
      </c>
      <c r="C143" s="8">
        <v>5424.72</v>
      </c>
      <c r="D143" s="8">
        <v>1620.37</v>
      </c>
      <c r="E143" s="8">
        <v>23.82</v>
      </c>
      <c r="F143" s="8">
        <v>0</v>
      </c>
      <c r="G143" s="8">
        <v>7068.91</v>
      </c>
      <c r="H143" s="8">
        <v>0</v>
      </c>
      <c r="I143" s="8">
        <v>1442.61</v>
      </c>
      <c r="J143" s="8">
        <v>23.82</v>
      </c>
      <c r="K143" s="8">
        <v>0.08</v>
      </c>
      <c r="L143" s="8">
        <v>1466.51</v>
      </c>
      <c r="M143" s="8">
        <v>5602.4</v>
      </c>
      <c r="O143" s="8">
        <f>+H143-F143</f>
        <v>0</v>
      </c>
      <c r="P143" s="34">
        <v>40</v>
      </c>
    </row>
    <row r="144" spans="1:16" s="3" customFormat="1" hidden="1" x14ac:dyDescent="0.2">
      <c r="A144" s="6" t="s">
        <v>19</v>
      </c>
      <c r="B144" s="27">
        <v>5</v>
      </c>
      <c r="C144" s="3" t="s">
        <v>20</v>
      </c>
      <c r="D144" s="3" t="s">
        <v>20</v>
      </c>
      <c r="E144" s="3" t="s">
        <v>20</v>
      </c>
      <c r="F144" s="3" t="s">
        <v>20</v>
      </c>
      <c r="G144" s="3" t="s">
        <v>20</v>
      </c>
      <c r="H144" s="3" t="s">
        <v>20</v>
      </c>
      <c r="I144" s="3" t="s">
        <v>20</v>
      </c>
      <c r="J144" s="3" t="s">
        <v>20</v>
      </c>
      <c r="K144" s="3" t="s">
        <v>20</v>
      </c>
      <c r="L144" s="3" t="s">
        <v>20</v>
      </c>
      <c r="M144" s="3" t="s">
        <v>20</v>
      </c>
      <c r="O144" s="3" t="s">
        <v>20</v>
      </c>
      <c r="P144" s="28"/>
    </row>
    <row r="145" spans="1:16" hidden="1" x14ac:dyDescent="0.2">
      <c r="C145" s="7">
        <v>34268.76</v>
      </c>
      <c r="D145" s="7">
        <v>10236.1</v>
      </c>
      <c r="E145" s="7">
        <v>149.27000000000001</v>
      </c>
      <c r="F145" s="7">
        <v>0</v>
      </c>
      <c r="G145" s="7">
        <v>44654.13</v>
      </c>
      <c r="H145" s="7">
        <v>0</v>
      </c>
      <c r="I145" s="7">
        <v>7878.4</v>
      </c>
      <c r="J145" s="7">
        <v>149.27000000000001</v>
      </c>
      <c r="K145" s="7">
        <v>-0.14000000000000001</v>
      </c>
      <c r="L145" s="7">
        <v>8027.53</v>
      </c>
      <c r="M145" s="7">
        <v>36626.6</v>
      </c>
      <c r="O145" s="7">
        <f>+H145-F145</f>
        <v>0</v>
      </c>
      <c r="P145" s="28"/>
    </row>
    <row r="146" spans="1:16" hidden="1" x14ac:dyDescent="0.2">
      <c r="P146" s="28"/>
    </row>
    <row r="147" spans="1:16" hidden="1" x14ac:dyDescent="0.2">
      <c r="A147" s="4" t="s">
        <v>221</v>
      </c>
      <c r="P147" s="28"/>
    </row>
    <row r="148" spans="1:16" s="48" customFormat="1" x14ac:dyDescent="0.2">
      <c r="A148" s="47" t="s">
        <v>51</v>
      </c>
      <c r="B148" s="48" t="s">
        <v>52</v>
      </c>
      <c r="C148" s="48">
        <v>7823.25</v>
      </c>
      <c r="D148" s="48">
        <v>2336.8000000000002</v>
      </c>
      <c r="E148" s="48">
        <v>31.65</v>
      </c>
      <c r="F148" s="48">
        <v>0</v>
      </c>
      <c r="G148" s="48">
        <v>10191.700000000001</v>
      </c>
      <c r="H148" s="48">
        <v>0</v>
      </c>
      <c r="I148" s="48">
        <v>1449.6</v>
      </c>
      <c r="J148" s="48">
        <v>31.65</v>
      </c>
      <c r="K148" s="48">
        <v>0.05</v>
      </c>
      <c r="L148" s="48">
        <v>1481.3</v>
      </c>
      <c r="M148" s="48">
        <v>8710.4</v>
      </c>
      <c r="O148" s="48">
        <f t="shared" ref="O148:O155" si="6">+H148-F148</f>
        <v>0</v>
      </c>
      <c r="P148" s="35">
        <f>VLOOKUP(A148,[1]TODOS!$A$5:$Q$221,17,FALSE)</f>
        <v>99</v>
      </c>
    </row>
    <row r="149" spans="1:16" s="48" customFormat="1" x14ac:dyDescent="0.2">
      <c r="A149" s="47" t="s">
        <v>270</v>
      </c>
      <c r="B149" s="48" t="s">
        <v>271</v>
      </c>
      <c r="C149" s="48">
        <v>3080</v>
      </c>
      <c r="D149" s="48">
        <v>920</v>
      </c>
      <c r="E149" s="48">
        <v>9.81</v>
      </c>
      <c r="F149" s="48">
        <v>0</v>
      </c>
      <c r="G149" s="48">
        <v>4009.81</v>
      </c>
      <c r="H149" s="48">
        <v>0</v>
      </c>
      <c r="I149" s="48">
        <v>539.98</v>
      </c>
      <c r="J149" s="48">
        <v>9.81</v>
      </c>
      <c r="K149" s="48">
        <v>0.02</v>
      </c>
      <c r="L149" s="48">
        <v>549.80999999999995</v>
      </c>
      <c r="M149" s="48">
        <v>3460</v>
      </c>
      <c r="O149" s="48">
        <f t="shared" si="6"/>
        <v>0</v>
      </c>
      <c r="P149" s="30">
        <v>99</v>
      </c>
    </row>
    <row r="150" spans="1:16" s="48" customFormat="1" x14ac:dyDescent="0.2">
      <c r="A150" s="47" t="s">
        <v>213</v>
      </c>
      <c r="B150" s="48" t="s">
        <v>214</v>
      </c>
      <c r="C150" s="48">
        <v>7823.25</v>
      </c>
      <c r="D150" s="48">
        <v>2336.8000000000002</v>
      </c>
      <c r="E150" s="48">
        <v>31.65</v>
      </c>
      <c r="F150" s="48">
        <v>0</v>
      </c>
      <c r="G150" s="48">
        <v>10191.700000000001</v>
      </c>
      <c r="H150" s="48">
        <v>0</v>
      </c>
      <c r="I150" s="48">
        <v>1449.6</v>
      </c>
      <c r="J150" s="48">
        <v>31.65</v>
      </c>
      <c r="K150" s="48">
        <v>0.05</v>
      </c>
      <c r="L150" s="48">
        <v>1481.3</v>
      </c>
      <c r="M150" s="48">
        <v>8710.4</v>
      </c>
      <c r="O150" s="48">
        <f t="shared" si="6"/>
        <v>0</v>
      </c>
      <c r="P150" s="35">
        <f>VLOOKUP(A150,[1]TODOS!$A$5:$Q$221,17,FALSE)</f>
        <v>99</v>
      </c>
    </row>
    <row r="151" spans="1:16" hidden="1" x14ac:dyDescent="0.2">
      <c r="A151" s="2" t="s">
        <v>228</v>
      </c>
      <c r="B151" s="8" t="s">
        <v>229</v>
      </c>
      <c r="C151" s="8">
        <v>6475.65</v>
      </c>
      <c r="D151" s="8">
        <v>1934.3</v>
      </c>
      <c r="E151" s="8">
        <v>23.33</v>
      </c>
      <c r="F151" s="8">
        <v>0</v>
      </c>
      <c r="G151" s="8">
        <v>8433.2800000000007</v>
      </c>
      <c r="H151" s="8">
        <v>0</v>
      </c>
      <c r="I151" s="8">
        <v>1075.78</v>
      </c>
      <c r="J151" s="8">
        <v>23.33</v>
      </c>
      <c r="K151" s="8">
        <v>-0.03</v>
      </c>
      <c r="L151" s="8">
        <v>1099.08</v>
      </c>
      <c r="M151" s="8">
        <v>7334.2</v>
      </c>
      <c r="O151" s="8">
        <f t="shared" si="6"/>
        <v>0</v>
      </c>
      <c r="P151" s="28">
        <f>VLOOKUP(A151,[1]TODOS!$A$5:$Q$221,17,FALSE)</f>
        <v>40</v>
      </c>
    </row>
    <row r="152" spans="1:16" hidden="1" x14ac:dyDescent="0.2">
      <c r="A152" s="2" t="s">
        <v>230</v>
      </c>
      <c r="B152" s="8" t="s">
        <v>231</v>
      </c>
      <c r="C152" s="8">
        <v>6475.65</v>
      </c>
      <c r="D152" s="8">
        <v>1934.3</v>
      </c>
      <c r="E152" s="8">
        <v>23.33</v>
      </c>
      <c r="F152" s="8">
        <v>0</v>
      </c>
      <c r="G152" s="8">
        <v>8433.2800000000007</v>
      </c>
      <c r="H152" s="8">
        <v>0</v>
      </c>
      <c r="I152" s="8">
        <v>1075.78</v>
      </c>
      <c r="J152" s="8">
        <v>23.33</v>
      </c>
      <c r="K152" s="8">
        <v>-0.03</v>
      </c>
      <c r="L152" s="8">
        <v>1099.08</v>
      </c>
      <c r="M152" s="8">
        <v>7334.2</v>
      </c>
      <c r="O152" s="8">
        <f t="shared" si="6"/>
        <v>0</v>
      </c>
      <c r="P152" s="28">
        <f>VLOOKUP(A152,[1]TODOS!$A$5:$Q$221,17,FALSE)</f>
        <v>40</v>
      </c>
    </row>
    <row r="153" spans="1:16" hidden="1" x14ac:dyDescent="0.2">
      <c r="A153" s="2" t="s">
        <v>232</v>
      </c>
      <c r="B153" s="8" t="s">
        <v>233</v>
      </c>
      <c r="C153" s="8">
        <v>6475.65</v>
      </c>
      <c r="D153" s="8">
        <v>1934.3</v>
      </c>
      <c r="E153" s="8">
        <v>23.33</v>
      </c>
      <c r="F153" s="8">
        <v>0</v>
      </c>
      <c r="G153" s="8">
        <v>8433.2800000000007</v>
      </c>
      <c r="H153" s="8">
        <v>0</v>
      </c>
      <c r="I153" s="8">
        <v>1078.78</v>
      </c>
      <c r="J153" s="8">
        <v>23.33</v>
      </c>
      <c r="K153" s="8">
        <v>-0.03</v>
      </c>
      <c r="L153" s="8">
        <v>1102.08</v>
      </c>
      <c r="M153" s="8">
        <v>7331.2</v>
      </c>
      <c r="O153" s="8">
        <f t="shared" si="6"/>
        <v>0</v>
      </c>
      <c r="P153" s="28">
        <f>VLOOKUP(A153,[1]TODOS!$A$5:$Q$221,17,FALSE)</f>
        <v>40</v>
      </c>
    </row>
    <row r="154" spans="1:16" hidden="1" x14ac:dyDescent="0.2">
      <c r="A154" s="2" t="s">
        <v>234</v>
      </c>
      <c r="B154" s="8" t="s">
        <v>235</v>
      </c>
      <c r="C154" s="8">
        <v>10171.35</v>
      </c>
      <c r="D154" s="8">
        <v>3038.19</v>
      </c>
      <c r="E154" s="8">
        <v>46.16</v>
      </c>
      <c r="F154" s="8">
        <v>0</v>
      </c>
      <c r="G154" s="8">
        <v>13255.7</v>
      </c>
      <c r="H154" s="8">
        <v>0</v>
      </c>
      <c r="I154" s="8">
        <v>2100.9699999999998</v>
      </c>
      <c r="J154" s="8">
        <v>46.16</v>
      </c>
      <c r="K154" s="8">
        <v>-0.03</v>
      </c>
      <c r="L154" s="8">
        <v>2147.1</v>
      </c>
      <c r="M154" s="8">
        <v>11108.6</v>
      </c>
      <c r="O154" s="8">
        <f t="shared" si="6"/>
        <v>0</v>
      </c>
      <c r="P154" s="28">
        <f>VLOOKUP(A154,[1]TODOS!$A$5:$Q$221,17,FALSE)</f>
        <v>40</v>
      </c>
    </row>
    <row r="155" spans="1:16" hidden="1" x14ac:dyDescent="0.2">
      <c r="A155" s="2" t="s">
        <v>236</v>
      </c>
      <c r="B155" s="8" t="s">
        <v>237</v>
      </c>
      <c r="C155" s="8">
        <v>10171.35</v>
      </c>
      <c r="D155" s="8">
        <v>3038.19</v>
      </c>
      <c r="E155" s="8">
        <v>46.16</v>
      </c>
      <c r="F155" s="8">
        <v>0</v>
      </c>
      <c r="G155" s="8">
        <v>13255.7</v>
      </c>
      <c r="H155" s="8">
        <v>0</v>
      </c>
      <c r="I155" s="8">
        <v>2100.9699999999998</v>
      </c>
      <c r="J155" s="8">
        <v>46.16</v>
      </c>
      <c r="K155" s="8">
        <v>-0.03</v>
      </c>
      <c r="L155" s="8">
        <v>2147.1</v>
      </c>
      <c r="M155" s="8">
        <v>11108.6</v>
      </c>
      <c r="O155" s="8">
        <f t="shared" si="6"/>
        <v>0</v>
      </c>
      <c r="P155" s="28">
        <f>VLOOKUP(A155,[1]TODOS!$A$5:$Q$221,17,FALSE)</f>
        <v>40</v>
      </c>
    </row>
    <row r="156" spans="1:16" s="3" customFormat="1" hidden="1" x14ac:dyDescent="0.2">
      <c r="A156" s="6" t="s">
        <v>19</v>
      </c>
      <c r="B156" s="27">
        <v>8</v>
      </c>
      <c r="C156" s="3" t="s">
        <v>20</v>
      </c>
      <c r="D156" s="3" t="s">
        <v>20</v>
      </c>
      <c r="E156" s="3" t="s">
        <v>20</v>
      </c>
      <c r="F156" s="3" t="s">
        <v>20</v>
      </c>
      <c r="G156" s="3" t="s">
        <v>20</v>
      </c>
      <c r="H156" s="3" t="s">
        <v>20</v>
      </c>
      <c r="I156" s="3" t="s">
        <v>20</v>
      </c>
      <c r="J156" s="3" t="s">
        <v>20</v>
      </c>
      <c r="K156" s="3" t="s">
        <v>20</v>
      </c>
      <c r="L156" s="3" t="s">
        <v>20</v>
      </c>
      <c r="M156" s="3" t="s">
        <v>20</v>
      </c>
      <c r="O156" s="3" t="s">
        <v>20</v>
      </c>
      <c r="P156" s="28"/>
    </row>
    <row r="157" spans="1:16" hidden="1" x14ac:dyDescent="0.2">
      <c r="C157" s="7">
        <v>67935.600000000006</v>
      </c>
      <c r="D157" s="7">
        <v>20292.46</v>
      </c>
      <c r="E157" s="7">
        <v>286.27999999999997</v>
      </c>
      <c r="F157" s="7">
        <v>0</v>
      </c>
      <c r="G157" s="7">
        <v>88514.34</v>
      </c>
      <c r="H157" s="7">
        <v>0</v>
      </c>
      <c r="I157" s="7">
        <v>13083.82</v>
      </c>
      <c r="J157" s="7">
        <v>286.27999999999997</v>
      </c>
      <c r="K157" s="7">
        <v>-0.16</v>
      </c>
      <c r="L157" s="7">
        <v>13369.94</v>
      </c>
      <c r="M157" s="7">
        <v>75144.399999999994</v>
      </c>
      <c r="O157" s="7">
        <f>+H157-F157</f>
        <v>0</v>
      </c>
      <c r="P157" s="28"/>
    </row>
    <row r="158" spans="1:16" hidden="1" x14ac:dyDescent="0.2">
      <c r="P158" s="28"/>
    </row>
    <row r="159" spans="1:16" hidden="1" x14ac:dyDescent="0.2">
      <c r="A159" s="4" t="s">
        <v>238</v>
      </c>
      <c r="P159" s="28"/>
    </row>
    <row r="160" spans="1:16" hidden="1" x14ac:dyDescent="0.2">
      <c r="A160" s="2" t="s">
        <v>239</v>
      </c>
      <c r="B160" s="8" t="s">
        <v>240</v>
      </c>
      <c r="C160" s="8">
        <v>7823.25</v>
      </c>
      <c r="D160" s="8">
        <v>2336.8000000000002</v>
      </c>
      <c r="E160" s="8">
        <v>31.65</v>
      </c>
      <c r="F160" s="8">
        <v>0</v>
      </c>
      <c r="G160" s="8">
        <v>10191.700000000001</v>
      </c>
      <c r="H160" s="8">
        <v>0</v>
      </c>
      <c r="I160" s="8">
        <v>1449.6</v>
      </c>
      <c r="J160" s="8">
        <v>31.65</v>
      </c>
      <c r="K160" s="8">
        <v>0.05</v>
      </c>
      <c r="L160" s="8">
        <v>1481.3</v>
      </c>
      <c r="M160" s="8">
        <v>8710.4</v>
      </c>
      <c r="O160" s="8">
        <f>+H160-F160</f>
        <v>0</v>
      </c>
      <c r="P160" s="28">
        <f>VLOOKUP(A160,[1]TODOS!$A$5:$Q$221,17,FALSE)</f>
        <v>40</v>
      </c>
    </row>
    <row r="161" spans="1:16" hidden="1" x14ac:dyDescent="0.2">
      <c r="A161" s="2" t="s">
        <v>241</v>
      </c>
      <c r="B161" s="8" t="s">
        <v>242</v>
      </c>
      <c r="C161" s="8">
        <v>10171.35</v>
      </c>
      <c r="D161" s="8">
        <v>3038.19</v>
      </c>
      <c r="E161" s="8">
        <v>46.16</v>
      </c>
      <c r="F161" s="8">
        <v>0</v>
      </c>
      <c r="G161" s="8">
        <v>13255.7</v>
      </c>
      <c r="H161" s="8">
        <v>0</v>
      </c>
      <c r="I161" s="8">
        <v>2100.9699999999998</v>
      </c>
      <c r="J161" s="8">
        <v>46.16</v>
      </c>
      <c r="K161" s="8">
        <v>-0.03</v>
      </c>
      <c r="L161" s="8">
        <v>2147.1</v>
      </c>
      <c r="M161" s="8">
        <v>11108.6</v>
      </c>
      <c r="O161" s="8">
        <f>+H161-F161</f>
        <v>0</v>
      </c>
      <c r="P161" s="28">
        <f>VLOOKUP(A161,[1]TODOS!$A$5:$Q$221,17,FALSE)</f>
        <v>40</v>
      </c>
    </row>
    <row r="162" spans="1:16" s="48" customFormat="1" x14ac:dyDescent="0.2">
      <c r="A162" s="47" t="s">
        <v>211</v>
      </c>
      <c r="B162" s="48" t="s">
        <v>212</v>
      </c>
      <c r="C162" s="48">
        <v>5424.72</v>
      </c>
      <c r="D162" s="48">
        <v>1620.37</v>
      </c>
      <c r="E162" s="48">
        <v>23.82</v>
      </c>
      <c r="F162" s="48">
        <v>0</v>
      </c>
      <c r="G162" s="48">
        <v>7068.91</v>
      </c>
      <c r="H162" s="48">
        <v>0</v>
      </c>
      <c r="I162" s="48">
        <v>1442.61</v>
      </c>
      <c r="J162" s="48">
        <v>23.82</v>
      </c>
      <c r="K162" s="48">
        <v>-0.12</v>
      </c>
      <c r="L162" s="48">
        <v>1466.31</v>
      </c>
      <c r="M162" s="48">
        <v>5602.6</v>
      </c>
      <c r="O162" s="48">
        <f>+H162-F162</f>
        <v>0</v>
      </c>
      <c r="P162" s="35">
        <f>VLOOKUP(A162,[1]TODOS!$A$5:$Q$221,17,FALSE)</f>
        <v>99</v>
      </c>
    </row>
    <row r="163" spans="1:16" s="48" customFormat="1" x14ac:dyDescent="0.2">
      <c r="A163" s="47" t="s">
        <v>107</v>
      </c>
      <c r="B163" s="48" t="s">
        <v>108</v>
      </c>
      <c r="C163" s="48">
        <v>2053.36</v>
      </c>
      <c r="D163" s="48">
        <v>613.33000000000004</v>
      </c>
      <c r="E163" s="48">
        <v>3.67</v>
      </c>
      <c r="F163" s="48">
        <v>0</v>
      </c>
      <c r="G163" s="48">
        <v>2670.36</v>
      </c>
      <c r="H163" s="48">
        <v>0</v>
      </c>
      <c r="I163" s="48">
        <v>280.08</v>
      </c>
      <c r="J163" s="48">
        <v>3.67</v>
      </c>
      <c r="K163" s="48">
        <v>0.01</v>
      </c>
      <c r="L163" s="48">
        <v>283.76</v>
      </c>
      <c r="M163" s="48">
        <v>2386.6</v>
      </c>
      <c r="O163" s="48">
        <f>+H163-F163</f>
        <v>0</v>
      </c>
      <c r="P163" s="35">
        <v>99</v>
      </c>
    </row>
    <row r="164" spans="1:16" s="48" customFormat="1" x14ac:dyDescent="0.2">
      <c r="A164" s="47" t="s">
        <v>294</v>
      </c>
      <c r="B164" s="48" t="s">
        <v>295</v>
      </c>
      <c r="C164" s="48">
        <v>5424.72</v>
      </c>
      <c r="D164" s="48">
        <v>1620.37</v>
      </c>
      <c r="E164" s="48">
        <v>23.82</v>
      </c>
      <c r="F164" s="48">
        <v>0</v>
      </c>
      <c r="G164" s="48">
        <v>7068.91</v>
      </c>
      <c r="H164" s="48">
        <v>0</v>
      </c>
      <c r="I164" s="48">
        <v>1442.61</v>
      </c>
      <c r="J164" s="48">
        <v>23.82</v>
      </c>
      <c r="K164" s="48">
        <v>0.08</v>
      </c>
      <c r="L164" s="48">
        <v>1466.51</v>
      </c>
      <c r="M164" s="48">
        <v>5602.4</v>
      </c>
      <c r="O164" s="48">
        <f>+H164-F164</f>
        <v>0</v>
      </c>
      <c r="P164" s="35">
        <f>VLOOKUP(A164,[1]TODOS!$A$5:$Q$221,17,FALSE)</f>
        <v>99</v>
      </c>
    </row>
    <row r="165" spans="1:16" s="3" customFormat="1" hidden="1" x14ac:dyDescent="0.2">
      <c r="A165" s="6" t="s">
        <v>19</v>
      </c>
      <c r="B165" s="27">
        <v>5</v>
      </c>
      <c r="C165" s="3" t="s">
        <v>20</v>
      </c>
      <c r="D165" s="3" t="s">
        <v>20</v>
      </c>
      <c r="E165" s="3" t="s">
        <v>20</v>
      </c>
      <c r="F165" s="3" t="s">
        <v>20</v>
      </c>
      <c r="G165" s="3" t="s">
        <v>20</v>
      </c>
      <c r="H165" s="3" t="s">
        <v>20</v>
      </c>
      <c r="I165" s="3" t="s">
        <v>20</v>
      </c>
      <c r="J165" s="3" t="s">
        <v>20</v>
      </c>
      <c r="K165" s="3" t="s">
        <v>20</v>
      </c>
      <c r="L165" s="3" t="s">
        <v>20</v>
      </c>
      <c r="M165" s="3" t="s">
        <v>20</v>
      </c>
      <c r="O165" s="3" t="s">
        <v>20</v>
      </c>
      <c r="P165" s="28"/>
    </row>
    <row r="166" spans="1:16" hidden="1" x14ac:dyDescent="0.2">
      <c r="C166" s="7">
        <v>43812.45</v>
      </c>
      <c r="D166" s="7">
        <v>13086.78</v>
      </c>
      <c r="E166" s="7">
        <v>187.27</v>
      </c>
      <c r="F166" s="7">
        <v>0</v>
      </c>
      <c r="G166" s="7">
        <v>57086.5</v>
      </c>
      <c r="H166" s="7">
        <v>0</v>
      </c>
      <c r="I166" s="7">
        <v>8550.74</v>
      </c>
      <c r="J166" s="7">
        <v>187.27</v>
      </c>
      <c r="K166" s="7">
        <v>-0.11</v>
      </c>
      <c r="L166" s="7">
        <v>8737.9</v>
      </c>
      <c r="M166" s="7">
        <v>48348.6</v>
      </c>
      <c r="O166" s="7">
        <f>+H166-F166</f>
        <v>0</v>
      </c>
      <c r="P166" s="28"/>
    </row>
    <row r="167" spans="1:16" hidden="1" x14ac:dyDescent="0.2">
      <c r="P167" s="28"/>
    </row>
    <row r="168" spans="1:16" hidden="1" x14ac:dyDescent="0.2">
      <c r="A168" s="4" t="s">
        <v>249</v>
      </c>
      <c r="P168" s="28"/>
    </row>
    <row r="169" spans="1:16" s="48" customFormat="1" x14ac:dyDescent="0.2">
      <c r="A169" s="47" t="s">
        <v>131</v>
      </c>
      <c r="B169" s="48" t="s">
        <v>132</v>
      </c>
      <c r="C169" s="48">
        <v>7823.25</v>
      </c>
      <c r="D169" s="48">
        <v>2336.8000000000002</v>
      </c>
      <c r="E169" s="48">
        <v>31.65</v>
      </c>
      <c r="F169" s="48">
        <v>0</v>
      </c>
      <c r="G169" s="48">
        <v>10191.700000000001</v>
      </c>
      <c r="H169" s="48">
        <v>0</v>
      </c>
      <c r="I169" s="48">
        <v>1449.6</v>
      </c>
      <c r="J169" s="48">
        <v>31.65</v>
      </c>
      <c r="K169" s="48">
        <v>0.05</v>
      </c>
      <c r="L169" s="48">
        <v>1481.3</v>
      </c>
      <c r="M169" s="48">
        <v>8710.4</v>
      </c>
      <c r="O169" s="48">
        <f t="shared" ref="O169:O191" si="7">+H169-F169</f>
        <v>0</v>
      </c>
      <c r="P169" s="35">
        <f>VLOOKUP(A169,[1]TODOS!$A$5:$Q$221,17,FALSE)</f>
        <v>99</v>
      </c>
    </row>
    <row r="170" spans="1:16" hidden="1" x14ac:dyDescent="0.2">
      <c r="A170" s="2" t="s">
        <v>252</v>
      </c>
      <c r="B170" s="8" t="s">
        <v>253</v>
      </c>
      <c r="C170" s="8">
        <v>2053.36</v>
      </c>
      <c r="D170" s="8">
        <v>613.33000000000004</v>
      </c>
      <c r="E170" s="8">
        <v>3.67</v>
      </c>
      <c r="F170" s="8">
        <v>0</v>
      </c>
      <c r="G170" s="8">
        <v>2670.36</v>
      </c>
      <c r="H170" s="8">
        <v>0</v>
      </c>
      <c r="I170" s="8">
        <v>280.08</v>
      </c>
      <c r="J170" s="8">
        <v>3.67</v>
      </c>
      <c r="K170" s="8">
        <v>-0.19</v>
      </c>
      <c r="L170" s="8">
        <v>283.56</v>
      </c>
      <c r="M170" s="8">
        <v>2386.8000000000002</v>
      </c>
      <c r="O170" s="8">
        <f t="shared" si="7"/>
        <v>0</v>
      </c>
      <c r="P170" s="31">
        <v>40</v>
      </c>
    </row>
    <row r="171" spans="1:16" hidden="1" x14ac:dyDescent="0.2">
      <c r="A171" s="2" t="s">
        <v>254</v>
      </c>
      <c r="B171" s="8" t="s">
        <v>255</v>
      </c>
      <c r="C171" s="8">
        <v>5424.72</v>
      </c>
      <c r="D171" s="8">
        <v>1620.37</v>
      </c>
      <c r="E171" s="8">
        <v>23.82</v>
      </c>
      <c r="F171" s="8">
        <v>0</v>
      </c>
      <c r="G171" s="8">
        <v>7068.91</v>
      </c>
      <c r="H171" s="8">
        <v>0</v>
      </c>
      <c r="I171" s="8">
        <v>1442.61</v>
      </c>
      <c r="J171" s="8">
        <v>23.82</v>
      </c>
      <c r="K171" s="8">
        <v>0.08</v>
      </c>
      <c r="L171" s="8">
        <v>1466.51</v>
      </c>
      <c r="M171" s="8">
        <v>5602.4</v>
      </c>
      <c r="O171" s="8">
        <f t="shared" si="7"/>
        <v>0</v>
      </c>
      <c r="P171" s="28">
        <f>VLOOKUP(A171,[1]TODOS!$A$5:$Q$221,17,FALSE)</f>
        <v>40</v>
      </c>
    </row>
    <row r="172" spans="1:16" hidden="1" x14ac:dyDescent="0.2">
      <c r="A172" s="2" t="s">
        <v>256</v>
      </c>
      <c r="B172" s="8" t="s">
        <v>257</v>
      </c>
      <c r="C172" s="8">
        <v>4172.3999999999996</v>
      </c>
      <c r="D172" s="8">
        <v>1246.29</v>
      </c>
      <c r="E172" s="8">
        <v>23.82</v>
      </c>
      <c r="F172" s="8">
        <v>0</v>
      </c>
      <c r="G172" s="8">
        <v>5442.51</v>
      </c>
      <c r="H172" s="8">
        <v>0</v>
      </c>
      <c r="I172" s="8">
        <v>943.23</v>
      </c>
      <c r="J172" s="8">
        <v>23.82</v>
      </c>
      <c r="K172" s="8">
        <v>0.06</v>
      </c>
      <c r="L172" s="8">
        <v>967.11</v>
      </c>
      <c r="M172" s="8">
        <v>4475.3999999999996</v>
      </c>
      <c r="O172" s="8">
        <f t="shared" si="7"/>
        <v>0</v>
      </c>
      <c r="P172" s="28">
        <f>VLOOKUP(A172,[1]TODOS!$A$5:$Q$221,17,FALSE)</f>
        <v>40</v>
      </c>
    </row>
    <row r="173" spans="1:16" s="48" customFormat="1" x14ac:dyDescent="0.2">
      <c r="A173" s="47" t="s">
        <v>128</v>
      </c>
      <c r="B173" s="48" t="s">
        <v>129</v>
      </c>
      <c r="C173" s="48">
        <v>5424.72</v>
      </c>
      <c r="D173" s="48">
        <v>1620.37</v>
      </c>
      <c r="E173" s="48">
        <v>24.62</v>
      </c>
      <c r="F173" s="48">
        <v>0</v>
      </c>
      <c r="G173" s="48">
        <v>7069.71</v>
      </c>
      <c r="H173" s="48">
        <v>0</v>
      </c>
      <c r="I173" s="48">
        <v>1442.62</v>
      </c>
      <c r="J173" s="48">
        <v>24.62</v>
      </c>
      <c r="K173" s="48">
        <v>7.0000000000000007E-2</v>
      </c>
      <c r="L173" s="48">
        <v>1467.31</v>
      </c>
      <c r="M173" s="48">
        <v>5602.4</v>
      </c>
      <c r="O173" s="48">
        <f t="shared" si="7"/>
        <v>0</v>
      </c>
      <c r="P173" s="30">
        <v>99</v>
      </c>
    </row>
    <row r="174" spans="1:16" s="48" customFormat="1" x14ac:dyDescent="0.2">
      <c r="A174" s="47" t="s">
        <v>278</v>
      </c>
      <c r="B174" s="48" t="s">
        <v>279</v>
      </c>
      <c r="C174" s="48">
        <v>2053.36</v>
      </c>
      <c r="D174" s="48">
        <v>613.33000000000004</v>
      </c>
      <c r="E174" s="48">
        <v>3.67</v>
      </c>
      <c r="F174" s="48">
        <v>0</v>
      </c>
      <c r="G174" s="48">
        <v>2670.36</v>
      </c>
      <c r="H174" s="48">
        <v>0</v>
      </c>
      <c r="I174" s="48">
        <v>280.08</v>
      </c>
      <c r="J174" s="48">
        <v>3.67</v>
      </c>
      <c r="K174" s="48">
        <v>0.01</v>
      </c>
      <c r="L174" s="48">
        <v>283.76</v>
      </c>
      <c r="M174" s="48">
        <v>2386.6</v>
      </c>
      <c r="O174" s="48">
        <f t="shared" si="7"/>
        <v>0</v>
      </c>
      <c r="P174" s="35">
        <f>VLOOKUP(A174,[1]TODOS!$A$5:$Q$221,17,FALSE)</f>
        <v>99</v>
      </c>
    </row>
    <row r="175" spans="1:16" hidden="1" x14ac:dyDescent="0.2">
      <c r="A175" s="2" t="s">
        <v>262</v>
      </c>
      <c r="B175" s="8" t="s">
        <v>263</v>
      </c>
      <c r="C175" s="8">
        <v>4172.3999999999996</v>
      </c>
      <c r="D175" s="8">
        <v>1246.29</v>
      </c>
      <c r="E175" s="8">
        <v>23.82</v>
      </c>
      <c r="F175" s="8">
        <v>0</v>
      </c>
      <c r="G175" s="8">
        <v>5442.51</v>
      </c>
      <c r="H175" s="8">
        <v>0</v>
      </c>
      <c r="I175" s="8">
        <v>943.23</v>
      </c>
      <c r="J175" s="8">
        <v>23.82</v>
      </c>
      <c r="K175" s="8">
        <v>0.06</v>
      </c>
      <c r="L175" s="8">
        <v>967.11</v>
      </c>
      <c r="M175" s="8">
        <v>4475.3999999999996</v>
      </c>
      <c r="O175" s="8">
        <f t="shared" si="7"/>
        <v>0</v>
      </c>
      <c r="P175" s="31">
        <v>40</v>
      </c>
    </row>
    <row r="176" spans="1:16" s="48" customFormat="1" x14ac:dyDescent="0.2">
      <c r="A176" s="47" t="s">
        <v>139</v>
      </c>
      <c r="B176" s="48" t="s">
        <v>140</v>
      </c>
      <c r="C176" s="48">
        <v>10171.35</v>
      </c>
      <c r="D176" s="48">
        <v>3038.19</v>
      </c>
      <c r="E176" s="48">
        <v>46.16</v>
      </c>
      <c r="F176" s="48">
        <v>0</v>
      </c>
      <c r="G176" s="48">
        <v>13255.7</v>
      </c>
      <c r="H176" s="48">
        <v>0</v>
      </c>
      <c r="I176" s="48">
        <v>2100.9699999999998</v>
      </c>
      <c r="J176" s="48">
        <v>46.16</v>
      </c>
      <c r="K176" s="48">
        <v>-0.03</v>
      </c>
      <c r="L176" s="48">
        <v>2147.1</v>
      </c>
      <c r="M176" s="48">
        <v>11108.6</v>
      </c>
      <c r="O176" s="48">
        <f t="shared" si="7"/>
        <v>0</v>
      </c>
      <c r="P176" s="35">
        <f>VLOOKUP(A176,[1]TODOS!$A$5:$Q$221,17,FALSE)</f>
        <v>99</v>
      </c>
    </row>
    <row r="177" spans="1:16" s="48" customFormat="1" x14ac:dyDescent="0.2">
      <c r="A177" s="47" t="s">
        <v>15</v>
      </c>
      <c r="B177" s="48" t="s">
        <v>16</v>
      </c>
      <c r="C177" s="48">
        <v>10171.35</v>
      </c>
      <c r="D177" s="48">
        <v>3038.19</v>
      </c>
      <c r="E177" s="48">
        <v>46.16</v>
      </c>
      <c r="F177" s="48">
        <v>0</v>
      </c>
      <c r="G177" s="48">
        <v>13255.7</v>
      </c>
      <c r="H177" s="48">
        <v>0</v>
      </c>
      <c r="I177" s="48">
        <v>2100.9699999999998</v>
      </c>
      <c r="J177" s="48">
        <v>46.16</v>
      </c>
      <c r="K177" s="48">
        <v>-0.03</v>
      </c>
      <c r="L177" s="48">
        <v>2147.1</v>
      </c>
      <c r="M177" s="48">
        <v>11108.6</v>
      </c>
      <c r="O177" s="48">
        <f t="shared" si="7"/>
        <v>0</v>
      </c>
      <c r="P177" s="35">
        <f>VLOOKUP(A177,[1]TODOS!$A$5:$Q$221,17,FALSE)</f>
        <v>99</v>
      </c>
    </row>
    <row r="178" spans="1:16" hidden="1" x14ac:dyDescent="0.2">
      <c r="A178" s="2" t="s">
        <v>268</v>
      </c>
      <c r="B178" s="8" t="s">
        <v>269</v>
      </c>
      <c r="C178" s="8">
        <v>4172</v>
      </c>
      <c r="D178" s="8">
        <v>1246.29</v>
      </c>
      <c r="E178" s="8">
        <v>23.82</v>
      </c>
      <c r="F178" s="8">
        <v>0</v>
      </c>
      <c r="G178" s="8">
        <v>5442.11</v>
      </c>
      <c r="H178" s="8">
        <v>0</v>
      </c>
      <c r="I178" s="8">
        <v>943.23</v>
      </c>
      <c r="J178" s="8">
        <v>23.82</v>
      </c>
      <c r="K178" s="8">
        <v>0.06</v>
      </c>
      <c r="L178" s="8">
        <v>967.11</v>
      </c>
      <c r="M178" s="8">
        <v>4475</v>
      </c>
      <c r="O178" s="8">
        <f t="shared" si="7"/>
        <v>0</v>
      </c>
      <c r="P178" s="31">
        <v>40</v>
      </c>
    </row>
    <row r="179" spans="1:16" s="48" customFormat="1" x14ac:dyDescent="0.2">
      <c r="A179" s="47" t="s">
        <v>56</v>
      </c>
      <c r="B179" s="48" t="s">
        <v>57</v>
      </c>
      <c r="C179" s="48">
        <v>4172.3999999999996</v>
      </c>
      <c r="D179" s="48">
        <v>1246.29</v>
      </c>
      <c r="E179" s="48">
        <v>16.34</v>
      </c>
      <c r="F179" s="48">
        <v>0</v>
      </c>
      <c r="G179" s="48">
        <v>5435.03</v>
      </c>
      <c r="H179" s="48">
        <v>0</v>
      </c>
      <c r="I179" s="48">
        <v>943.23</v>
      </c>
      <c r="J179" s="48">
        <v>16.34</v>
      </c>
      <c r="K179" s="48">
        <v>-0.14000000000000001</v>
      </c>
      <c r="L179" s="48">
        <v>959.43</v>
      </c>
      <c r="M179" s="48">
        <v>4475.6000000000004</v>
      </c>
      <c r="O179" s="48">
        <f t="shared" si="7"/>
        <v>0</v>
      </c>
      <c r="P179" s="35">
        <f>VLOOKUP(A179,[1]TODOS!$A$5:$Q$221,17,FALSE)</f>
        <v>99</v>
      </c>
    </row>
    <row r="180" spans="1:16" s="48" customFormat="1" x14ac:dyDescent="0.2">
      <c r="A180" s="47" t="s">
        <v>105</v>
      </c>
      <c r="B180" s="48" t="s">
        <v>106</v>
      </c>
      <c r="C180" s="48">
        <v>2053.36</v>
      </c>
      <c r="D180" s="48">
        <v>613.33000000000004</v>
      </c>
      <c r="E180" s="48">
        <v>3.67</v>
      </c>
      <c r="F180" s="48">
        <v>0</v>
      </c>
      <c r="G180" s="48">
        <v>2670.36</v>
      </c>
      <c r="H180" s="48">
        <v>0</v>
      </c>
      <c r="I180" s="48">
        <v>280.08</v>
      </c>
      <c r="J180" s="48">
        <v>3.67</v>
      </c>
      <c r="K180" s="48">
        <v>0.01</v>
      </c>
      <c r="L180" s="48">
        <v>283.76</v>
      </c>
      <c r="M180" s="48">
        <v>2386.6</v>
      </c>
      <c r="O180" s="48">
        <f t="shared" si="7"/>
        <v>0</v>
      </c>
      <c r="P180" s="35">
        <v>99</v>
      </c>
    </row>
    <row r="181" spans="1:16" hidden="1" x14ac:dyDescent="0.2">
      <c r="A181" s="2" t="s">
        <v>274</v>
      </c>
      <c r="B181" s="8" t="s">
        <v>275</v>
      </c>
      <c r="C181" s="8">
        <v>10171.35</v>
      </c>
      <c r="D181" s="8">
        <v>3038.19</v>
      </c>
      <c r="E181" s="8">
        <v>46.16</v>
      </c>
      <c r="F181" s="8">
        <v>0</v>
      </c>
      <c r="G181" s="8">
        <v>13255.7</v>
      </c>
      <c r="H181" s="8">
        <v>0</v>
      </c>
      <c r="I181" s="8">
        <v>2100.9699999999998</v>
      </c>
      <c r="J181" s="8">
        <v>46.16</v>
      </c>
      <c r="K181" s="8">
        <v>-0.03</v>
      </c>
      <c r="L181" s="8">
        <v>2147.1</v>
      </c>
      <c r="M181" s="8">
        <v>11108.6</v>
      </c>
      <c r="O181" s="8">
        <f t="shared" si="7"/>
        <v>0</v>
      </c>
      <c r="P181" s="28">
        <f>VLOOKUP(A181,[1]TODOS!$A$5:$Q$221,17,FALSE)</f>
        <v>40</v>
      </c>
    </row>
    <row r="182" spans="1:16" hidden="1" x14ac:dyDescent="0.2">
      <c r="A182" s="2" t="s">
        <v>276</v>
      </c>
      <c r="B182" s="8" t="s">
        <v>277</v>
      </c>
      <c r="C182" s="8">
        <v>10171.35</v>
      </c>
      <c r="D182" s="8">
        <v>3038.19</v>
      </c>
      <c r="E182" s="8">
        <v>46.16</v>
      </c>
      <c r="F182" s="8">
        <v>0</v>
      </c>
      <c r="G182" s="8">
        <v>13255.7</v>
      </c>
      <c r="H182" s="8">
        <v>0</v>
      </c>
      <c r="I182" s="8">
        <v>2100.9699999999998</v>
      </c>
      <c r="J182" s="8">
        <v>46.16</v>
      </c>
      <c r="K182" s="8">
        <v>0.17</v>
      </c>
      <c r="L182" s="8">
        <v>2147.3000000000002</v>
      </c>
      <c r="M182" s="8">
        <v>11108.4</v>
      </c>
      <c r="O182" s="8">
        <f t="shared" si="7"/>
        <v>0</v>
      </c>
      <c r="P182" s="28">
        <f>VLOOKUP(A182,[1]TODOS!$A$5:$Q$221,17,FALSE)</f>
        <v>40</v>
      </c>
    </row>
    <row r="183" spans="1:16" x14ac:dyDescent="0.2">
      <c r="A183" s="47" t="s">
        <v>26</v>
      </c>
      <c r="B183" s="48" t="s">
        <v>27</v>
      </c>
      <c r="C183" s="48">
        <v>10171.35</v>
      </c>
      <c r="D183" s="48">
        <v>3038.19</v>
      </c>
      <c r="E183" s="48">
        <v>46.16</v>
      </c>
      <c r="F183" s="48">
        <v>0</v>
      </c>
      <c r="G183" s="48">
        <v>13255.7</v>
      </c>
      <c r="H183" s="48">
        <v>0</v>
      </c>
      <c r="I183" s="48">
        <v>2100.9699999999998</v>
      </c>
      <c r="J183" s="48">
        <v>46.16</v>
      </c>
      <c r="K183" s="48">
        <v>-0.03</v>
      </c>
      <c r="L183" s="48">
        <v>2147.1</v>
      </c>
      <c r="M183" s="48">
        <v>11108.6</v>
      </c>
      <c r="N183" s="48"/>
      <c r="O183" s="48">
        <f t="shared" si="7"/>
        <v>0</v>
      </c>
      <c r="P183" s="35">
        <f>VLOOKUP(A183,[1]TODOS!$A$5:$Q$221,17,FALSE)</f>
        <v>99</v>
      </c>
    </row>
    <row r="184" spans="1:16" hidden="1" x14ac:dyDescent="0.2">
      <c r="A184" s="2" t="s">
        <v>280</v>
      </c>
      <c r="B184" s="8" t="s">
        <v>281</v>
      </c>
      <c r="C184" s="8">
        <v>7823.25</v>
      </c>
      <c r="D184" s="8">
        <v>2336.8000000000002</v>
      </c>
      <c r="E184" s="8">
        <v>31.65</v>
      </c>
      <c r="F184" s="8">
        <v>0</v>
      </c>
      <c r="G184" s="8">
        <v>10191.700000000001</v>
      </c>
      <c r="H184" s="8">
        <v>0</v>
      </c>
      <c r="I184" s="8">
        <v>1449.6</v>
      </c>
      <c r="J184" s="8">
        <v>31.65</v>
      </c>
      <c r="K184" s="8">
        <v>0.05</v>
      </c>
      <c r="L184" s="8">
        <v>1481.3</v>
      </c>
      <c r="M184" s="8">
        <v>8710.4</v>
      </c>
      <c r="O184" s="8">
        <f t="shared" si="7"/>
        <v>0</v>
      </c>
      <c r="P184" s="28">
        <f>VLOOKUP(A184,[1]TODOS!$A$5:$Q$221,17,FALSE)</f>
        <v>40</v>
      </c>
    </row>
    <row r="185" spans="1:16" hidden="1" x14ac:dyDescent="0.2">
      <c r="A185" s="2" t="s">
        <v>282</v>
      </c>
      <c r="B185" s="8" t="s">
        <v>283</v>
      </c>
      <c r="C185" s="8">
        <v>7823.25</v>
      </c>
      <c r="D185" s="8">
        <v>2336.8000000000002</v>
      </c>
      <c r="E185" s="8">
        <v>31.65</v>
      </c>
      <c r="F185" s="8">
        <v>0</v>
      </c>
      <c r="G185" s="8">
        <v>10191.700000000001</v>
      </c>
      <c r="H185" s="8">
        <v>0</v>
      </c>
      <c r="I185" s="8">
        <v>1449.6</v>
      </c>
      <c r="J185" s="8">
        <v>31.65</v>
      </c>
      <c r="K185" s="8">
        <v>0.05</v>
      </c>
      <c r="L185" s="8">
        <v>1481.3</v>
      </c>
      <c r="M185" s="8">
        <v>8710.4</v>
      </c>
      <c r="O185" s="8">
        <f t="shared" si="7"/>
        <v>0</v>
      </c>
      <c r="P185" s="28">
        <f>VLOOKUP(A185,[1]TODOS!$A$5:$Q$221,17,FALSE)</f>
        <v>40</v>
      </c>
    </row>
    <row r="186" spans="1:16" s="48" customFormat="1" x14ac:dyDescent="0.2">
      <c r="A186" s="47" t="s">
        <v>146</v>
      </c>
      <c r="B186" s="48" t="s">
        <v>147</v>
      </c>
      <c r="C186" s="48">
        <v>7823.25</v>
      </c>
      <c r="D186" s="48">
        <v>2336.8000000000002</v>
      </c>
      <c r="E186" s="48">
        <v>31.65</v>
      </c>
      <c r="F186" s="48">
        <v>0</v>
      </c>
      <c r="G186" s="48">
        <v>10191.700000000001</v>
      </c>
      <c r="H186" s="48">
        <v>0</v>
      </c>
      <c r="I186" s="48">
        <v>1449.6</v>
      </c>
      <c r="J186" s="48">
        <v>31.65</v>
      </c>
      <c r="K186" s="48">
        <v>0.05</v>
      </c>
      <c r="L186" s="48">
        <v>1481.3</v>
      </c>
      <c r="M186" s="48">
        <v>8710.4</v>
      </c>
      <c r="O186" s="48">
        <f t="shared" si="7"/>
        <v>0</v>
      </c>
      <c r="P186" s="35">
        <f>VLOOKUP(A186,[1]TODOS!$A$5:$Q$221,17,FALSE)</f>
        <v>99</v>
      </c>
    </row>
    <row r="187" spans="1:16" s="48" customFormat="1" x14ac:dyDescent="0.2">
      <c r="A187" s="47" t="s">
        <v>81</v>
      </c>
      <c r="B187" s="48" t="s">
        <v>82</v>
      </c>
      <c r="C187" s="48">
        <v>7823.25</v>
      </c>
      <c r="D187" s="48">
        <v>2336.8000000000002</v>
      </c>
      <c r="E187" s="48">
        <v>31.65</v>
      </c>
      <c r="F187" s="48">
        <v>0</v>
      </c>
      <c r="G187" s="48">
        <v>10191.700000000001</v>
      </c>
      <c r="H187" s="48">
        <v>0</v>
      </c>
      <c r="I187" s="48">
        <v>1449.6</v>
      </c>
      <c r="J187" s="48">
        <v>31.65</v>
      </c>
      <c r="K187" s="48">
        <v>0.05</v>
      </c>
      <c r="L187" s="48">
        <v>1481.3</v>
      </c>
      <c r="M187" s="48">
        <v>8710.4</v>
      </c>
      <c r="O187" s="48">
        <f t="shared" si="7"/>
        <v>0</v>
      </c>
      <c r="P187" s="35">
        <f>VLOOKUP(A187,[1]TODOS!$A$5:$Q$221,17,FALSE)</f>
        <v>99</v>
      </c>
    </row>
    <row r="188" spans="1:16" s="48" customFormat="1" x14ac:dyDescent="0.2">
      <c r="A188" s="47" t="s">
        <v>187</v>
      </c>
      <c r="B188" s="48" t="s">
        <v>188</v>
      </c>
      <c r="C188" s="48">
        <v>5424.72</v>
      </c>
      <c r="D188" s="48">
        <v>1620.37</v>
      </c>
      <c r="E188" s="48">
        <v>23.82</v>
      </c>
      <c r="F188" s="48">
        <v>0</v>
      </c>
      <c r="G188" s="48">
        <v>7068.91</v>
      </c>
      <c r="H188" s="48">
        <v>0</v>
      </c>
      <c r="I188" s="48">
        <v>1442.61</v>
      </c>
      <c r="J188" s="48">
        <v>23.82</v>
      </c>
      <c r="K188" s="48">
        <v>-0.12</v>
      </c>
      <c r="L188" s="48">
        <v>1466.31</v>
      </c>
      <c r="M188" s="48">
        <v>5602.6</v>
      </c>
      <c r="O188" s="48">
        <f t="shared" si="7"/>
        <v>0</v>
      </c>
      <c r="P188" s="35">
        <v>99</v>
      </c>
    </row>
    <row r="189" spans="1:16" hidden="1" x14ac:dyDescent="0.2">
      <c r="A189" s="2" t="s">
        <v>290</v>
      </c>
      <c r="B189" s="8" t="s">
        <v>291</v>
      </c>
      <c r="C189" s="8">
        <v>7823.25</v>
      </c>
      <c r="D189" s="8">
        <v>2336.8000000000002</v>
      </c>
      <c r="E189" s="8">
        <v>31.65</v>
      </c>
      <c r="F189" s="8">
        <v>0</v>
      </c>
      <c r="G189" s="8">
        <v>10191.700000000001</v>
      </c>
      <c r="H189" s="8">
        <v>0</v>
      </c>
      <c r="I189" s="8">
        <v>1449.6</v>
      </c>
      <c r="J189" s="8">
        <v>31.65</v>
      </c>
      <c r="K189" s="8">
        <v>0.05</v>
      </c>
      <c r="L189" s="8">
        <v>1481.3</v>
      </c>
      <c r="M189" s="8">
        <v>8710.4</v>
      </c>
      <c r="O189" s="8">
        <f t="shared" si="7"/>
        <v>0</v>
      </c>
      <c r="P189" s="28">
        <f>VLOOKUP(A189,[1]TODOS!$A$5:$Q$221,17,FALSE)</f>
        <v>40</v>
      </c>
    </row>
    <row r="190" spans="1:16" hidden="1" x14ac:dyDescent="0.2">
      <c r="A190" s="2" t="s">
        <v>292</v>
      </c>
      <c r="B190" s="8" t="s">
        <v>293</v>
      </c>
      <c r="C190" s="8">
        <v>10171.35</v>
      </c>
      <c r="D190" s="8">
        <v>3038.19</v>
      </c>
      <c r="E190" s="8">
        <v>46.16</v>
      </c>
      <c r="F190" s="8">
        <v>0</v>
      </c>
      <c r="G190" s="8">
        <v>13255.7</v>
      </c>
      <c r="H190" s="8">
        <v>0</v>
      </c>
      <c r="I190" s="8">
        <v>2100.9699999999998</v>
      </c>
      <c r="J190" s="8">
        <v>46.16</v>
      </c>
      <c r="K190" s="8">
        <v>-0.03</v>
      </c>
      <c r="L190" s="8">
        <v>2147.1</v>
      </c>
      <c r="M190" s="8">
        <v>11108.6</v>
      </c>
      <c r="O190" s="8">
        <f t="shared" si="7"/>
        <v>0</v>
      </c>
      <c r="P190" s="28">
        <f>VLOOKUP(A190,[1]TODOS!$A$5:$Q$221,17,FALSE)</f>
        <v>40</v>
      </c>
    </row>
    <row r="191" spans="1:16" s="48" customFormat="1" x14ac:dyDescent="0.2">
      <c r="A191" s="47" t="s">
        <v>167</v>
      </c>
      <c r="B191" s="48" t="s">
        <v>168</v>
      </c>
      <c r="C191" s="48">
        <v>10171.35</v>
      </c>
      <c r="D191" s="48">
        <v>3038.19</v>
      </c>
      <c r="E191" s="48">
        <v>46.16</v>
      </c>
      <c r="F191" s="48">
        <v>0</v>
      </c>
      <c r="G191" s="48">
        <v>13255.7</v>
      </c>
      <c r="H191" s="48">
        <v>0</v>
      </c>
      <c r="I191" s="48">
        <v>2100.9699999999998</v>
      </c>
      <c r="J191" s="48">
        <v>46.16</v>
      </c>
      <c r="K191" s="48">
        <v>-0.03</v>
      </c>
      <c r="L191" s="48">
        <v>2147.1</v>
      </c>
      <c r="M191" s="48">
        <v>11108.6</v>
      </c>
      <c r="O191" s="48">
        <f t="shared" si="7"/>
        <v>0</v>
      </c>
      <c r="P191" s="30">
        <v>99</v>
      </c>
    </row>
    <row r="192" spans="1:16" s="3" customFormat="1" hidden="1" x14ac:dyDescent="0.2">
      <c r="A192" s="6" t="s">
        <v>19</v>
      </c>
      <c r="B192" s="27">
        <v>23</v>
      </c>
      <c r="C192" s="3" t="s">
        <v>20</v>
      </c>
      <c r="D192" s="3" t="s">
        <v>20</v>
      </c>
      <c r="E192" s="3" t="s">
        <v>20</v>
      </c>
      <c r="F192" s="3" t="s">
        <v>20</v>
      </c>
      <c r="G192" s="3" t="s">
        <v>20</v>
      </c>
      <c r="H192" s="3" t="s">
        <v>20</v>
      </c>
      <c r="I192" s="3" t="s">
        <v>20</v>
      </c>
      <c r="J192" s="3" t="s">
        <v>20</v>
      </c>
      <c r="K192" s="3" t="s">
        <v>20</v>
      </c>
      <c r="L192" s="3" t="s">
        <v>20</v>
      </c>
      <c r="M192" s="3" t="s">
        <v>20</v>
      </c>
      <c r="O192" s="3" t="s">
        <v>20</v>
      </c>
      <c r="P192" s="28"/>
    </row>
    <row r="193" spans="1:16" hidden="1" x14ac:dyDescent="0.2">
      <c r="C193" s="7">
        <v>123262</v>
      </c>
      <c r="D193" s="7">
        <v>36818.42</v>
      </c>
      <c r="E193" s="7">
        <v>533.63</v>
      </c>
      <c r="F193" s="7">
        <v>0</v>
      </c>
      <c r="G193" s="7">
        <v>160614.04999999999</v>
      </c>
      <c r="H193" s="7">
        <v>0</v>
      </c>
      <c r="I193" s="7">
        <v>24967.34</v>
      </c>
      <c r="J193" s="7">
        <v>533.63</v>
      </c>
      <c r="K193" s="7">
        <v>0.48</v>
      </c>
      <c r="L193" s="7">
        <v>25501.45</v>
      </c>
      <c r="M193" s="7">
        <v>135112.6</v>
      </c>
      <c r="O193" s="7">
        <f>+H193-F193</f>
        <v>0</v>
      </c>
      <c r="P193" s="28"/>
    </row>
    <row r="194" spans="1:16" hidden="1" x14ac:dyDescent="0.2">
      <c r="P194" s="28"/>
    </row>
    <row r="195" spans="1:16" hidden="1" x14ac:dyDescent="0.2">
      <c r="A195" s="4" t="s">
        <v>296</v>
      </c>
      <c r="P195" s="28"/>
    </row>
    <row r="196" spans="1:16" hidden="1" x14ac:dyDescent="0.2">
      <c r="A196" s="2" t="s">
        <v>297</v>
      </c>
      <c r="B196" s="8" t="s">
        <v>298</v>
      </c>
      <c r="C196" s="8">
        <v>10171.35</v>
      </c>
      <c r="D196" s="8">
        <v>3038.19</v>
      </c>
      <c r="E196" s="8">
        <v>46.16</v>
      </c>
      <c r="F196" s="8">
        <v>0</v>
      </c>
      <c r="G196" s="8">
        <v>13255.7</v>
      </c>
      <c r="H196" s="8">
        <v>0</v>
      </c>
      <c r="I196" s="8">
        <v>2100.9699999999998</v>
      </c>
      <c r="J196" s="8">
        <v>46.16</v>
      </c>
      <c r="K196" s="8">
        <v>-0.03</v>
      </c>
      <c r="L196" s="8">
        <v>2147.1</v>
      </c>
      <c r="M196" s="8">
        <v>11108.6</v>
      </c>
      <c r="O196" s="8">
        <f>+H196-F196</f>
        <v>0</v>
      </c>
      <c r="P196" s="28">
        <f>VLOOKUP(A196,[1]TODOS!$A$5:$Q$221,17,FALSE)</f>
        <v>40</v>
      </c>
    </row>
    <row r="197" spans="1:16" s="48" customFormat="1" x14ac:dyDescent="0.2">
      <c r="A197" s="47" t="s">
        <v>103</v>
      </c>
      <c r="B197" s="48" t="s">
        <v>104</v>
      </c>
      <c r="C197" s="48">
        <v>4172.3999999999996</v>
      </c>
      <c r="D197" s="48">
        <v>1246.29</v>
      </c>
      <c r="E197" s="48">
        <v>16.34</v>
      </c>
      <c r="F197" s="48">
        <v>0</v>
      </c>
      <c r="G197" s="48">
        <v>5435.03</v>
      </c>
      <c r="H197" s="48">
        <v>0</v>
      </c>
      <c r="I197" s="48">
        <v>943.23</v>
      </c>
      <c r="J197" s="48">
        <v>16.34</v>
      </c>
      <c r="K197" s="48">
        <v>0.06</v>
      </c>
      <c r="L197" s="48">
        <v>959.63</v>
      </c>
      <c r="M197" s="48">
        <v>4475.3999999999996</v>
      </c>
      <c r="O197" s="48">
        <f>+H197-F197</f>
        <v>0</v>
      </c>
      <c r="P197" s="30">
        <v>99</v>
      </c>
    </row>
    <row r="198" spans="1:16" hidden="1" x14ac:dyDescent="0.2">
      <c r="A198" s="2" t="s">
        <v>301</v>
      </c>
      <c r="B198" s="8" t="s">
        <v>302</v>
      </c>
      <c r="C198" s="8">
        <v>10171.35</v>
      </c>
      <c r="D198" s="8">
        <v>3038.19</v>
      </c>
      <c r="E198" s="8">
        <v>46.16</v>
      </c>
      <c r="F198" s="8">
        <v>0</v>
      </c>
      <c r="G198" s="8">
        <v>13255.7</v>
      </c>
      <c r="H198" s="8">
        <v>0</v>
      </c>
      <c r="I198" s="8">
        <v>2100.9699999999998</v>
      </c>
      <c r="J198" s="8">
        <v>46.16</v>
      </c>
      <c r="K198" s="8">
        <v>-0.03</v>
      </c>
      <c r="L198" s="8">
        <v>2147.1</v>
      </c>
      <c r="M198" s="8">
        <v>11108.6</v>
      </c>
      <c r="O198" s="8">
        <f>+H198-F198</f>
        <v>0</v>
      </c>
      <c r="P198" s="28">
        <f>VLOOKUP(A198,[1]TODOS!$A$5:$Q$221,17,FALSE)</f>
        <v>40</v>
      </c>
    </row>
    <row r="199" spans="1:16" s="48" customFormat="1" x14ac:dyDescent="0.2">
      <c r="A199" s="47" t="s">
        <v>58</v>
      </c>
      <c r="B199" s="48" t="s">
        <v>59</v>
      </c>
      <c r="C199" s="48">
        <v>5424.72</v>
      </c>
      <c r="D199" s="48">
        <v>1620.37</v>
      </c>
      <c r="E199" s="48">
        <v>23.82</v>
      </c>
      <c r="F199" s="48">
        <v>0</v>
      </c>
      <c r="G199" s="48">
        <v>7068.91</v>
      </c>
      <c r="H199" s="48">
        <v>0</v>
      </c>
      <c r="I199" s="48">
        <v>1442.61</v>
      </c>
      <c r="J199" s="48">
        <v>23.82</v>
      </c>
      <c r="K199" s="48">
        <v>0.08</v>
      </c>
      <c r="L199" s="48">
        <v>1466.51</v>
      </c>
      <c r="M199" s="48">
        <v>5602.4</v>
      </c>
      <c r="O199" s="48">
        <f>+H199-F199</f>
        <v>0</v>
      </c>
      <c r="P199" s="35">
        <f>VLOOKUP(A199,[1]TODOS!$A$5:$Q$221,17,FALSE)</f>
        <v>99</v>
      </c>
    </row>
    <row r="200" spans="1:16" s="3" customFormat="1" hidden="1" x14ac:dyDescent="0.2">
      <c r="A200" s="6" t="s">
        <v>19</v>
      </c>
      <c r="B200" s="27">
        <v>4</v>
      </c>
      <c r="C200" s="3" t="s">
        <v>20</v>
      </c>
      <c r="D200" s="3" t="s">
        <v>20</v>
      </c>
      <c r="E200" s="3" t="s">
        <v>20</v>
      </c>
      <c r="F200" s="3" t="s">
        <v>20</v>
      </c>
      <c r="G200" s="3" t="s">
        <v>20</v>
      </c>
      <c r="H200" s="3" t="s">
        <v>20</v>
      </c>
      <c r="I200" s="3" t="s">
        <v>20</v>
      </c>
      <c r="J200" s="3" t="s">
        <v>20</v>
      </c>
      <c r="K200" s="3" t="s">
        <v>20</v>
      </c>
      <c r="L200" s="3" t="s">
        <v>20</v>
      </c>
      <c r="M200" s="3" t="s">
        <v>20</v>
      </c>
      <c r="O200" s="3" t="s">
        <v>20</v>
      </c>
      <c r="P200" s="28"/>
    </row>
    <row r="201" spans="1:16" hidden="1" x14ac:dyDescent="0.2">
      <c r="C201" s="7">
        <v>35989.199999999997</v>
      </c>
      <c r="D201" s="7">
        <v>10749.98</v>
      </c>
      <c r="E201" s="7">
        <v>155.62</v>
      </c>
      <c r="F201" s="7">
        <v>0</v>
      </c>
      <c r="G201" s="7">
        <v>46894.8</v>
      </c>
      <c r="H201" s="7">
        <v>0</v>
      </c>
      <c r="I201" s="7">
        <v>7101.14</v>
      </c>
      <c r="J201" s="7">
        <v>155.62</v>
      </c>
      <c r="K201" s="7">
        <v>0.04</v>
      </c>
      <c r="L201" s="7">
        <v>7256.8</v>
      </c>
      <c r="M201" s="7">
        <v>39638</v>
      </c>
      <c r="O201" s="7">
        <f>+H201-F201</f>
        <v>0</v>
      </c>
      <c r="P201" s="28"/>
    </row>
    <row r="202" spans="1:16" hidden="1" x14ac:dyDescent="0.2">
      <c r="P202" s="28"/>
    </row>
    <row r="203" spans="1:16" hidden="1" x14ac:dyDescent="0.2">
      <c r="A203" s="4" t="s">
        <v>305</v>
      </c>
      <c r="P203" s="28"/>
    </row>
    <row r="204" spans="1:16" hidden="1" x14ac:dyDescent="0.2">
      <c r="A204" s="2" t="s">
        <v>306</v>
      </c>
      <c r="B204" s="8" t="s">
        <v>307</v>
      </c>
      <c r="C204" s="8">
        <v>10171.35</v>
      </c>
      <c r="D204" s="8">
        <v>3038.19</v>
      </c>
      <c r="E204" s="8">
        <v>46.16</v>
      </c>
      <c r="F204" s="8">
        <v>0</v>
      </c>
      <c r="G204" s="8">
        <v>13255.7</v>
      </c>
      <c r="H204" s="8">
        <v>0</v>
      </c>
      <c r="I204" s="8">
        <v>2100.9699999999998</v>
      </c>
      <c r="J204" s="8">
        <v>46.16</v>
      </c>
      <c r="K204" s="8">
        <v>-0.03</v>
      </c>
      <c r="L204" s="8">
        <v>2147.1</v>
      </c>
      <c r="M204" s="8">
        <v>11108.6</v>
      </c>
      <c r="O204" s="8">
        <f>+H204-F204</f>
        <v>0</v>
      </c>
      <c r="P204" s="28">
        <f>VLOOKUP(A204,[1]TODOS!$A$5:$Q$221,17,FALSE)</f>
        <v>40</v>
      </c>
    </row>
    <row r="205" spans="1:16" hidden="1" x14ac:dyDescent="0.2">
      <c r="A205" s="2" t="s">
        <v>308</v>
      </c>
      <c r="B205" s="8" t="s">
        <v>309</v>
      </c>
      <c r="C205" s="8">
        <v>7823.25</v>
      </c>
      <c r="D205" s="8">
        <v>2336.8000000000002</v>
      </c>
      <c r="E205" s="8">
        <v>31.65</v>
      </c>
      <c r="F205" s="8">
        <v>0</v>
      </c>
      <c r="G205" s="8">
        <v>10191.700000000001</v>
      </c>
      <c r="H205" s="8">
        <v>0</v>
      </c>
      <c r="I205" s="8">
        <v>1449.6</v>
      </c>
      <c r="J205" s="8">
        <v>31.65</v>
      </c>
      <c r="K205" s="8">
        <v>0.05</v>
      </c>
      <c r="L205" s="8">
        <v>1481.3</v>
      </c>
      <c r="M205" s="8">
        <v>8710.4</v>
      </c>
      <c r="O205" s="8">
        <f>+H205-F205</f>
        <v>0</v>
      </c>
      <c r="P205" s="28">
        <f>VLOOKUP(A205,[1]TODOS!$A$5:$Q$221,17,FALSE)</f>
        <v>40</v>
      </c>
    </row>
    <row r="206" spans="1:16" hidden="1" x14ac:dyDescent="0.2">
      <c r="A206" s="2" t="s">
        <v>310</v>
      </c>
      <c r="B206" s="8" t="s">
        <v>311</v>
      </c>
      <c r="C206" s="8">
        <v>9493.26</v>
      </c>
      <c r="D206" s="8">
        <v>2835.26</v>
      </c>
      <c r="E206" s="8">
        <v>41.69</v>
      </c>
      <c r="F206" s="8">
        <v>0</v>
      </c>
      <c r="G206" s="8">
        <v>12370.21</v>
      </c>
      <c r="H206" s="8">
        <v>0</v>
      </c>
      <c r="I206" s="8">
        <v>1228.5</v>
      </c>
      <c r="J206" s="8">
        <v>41.69</v>
      </c>
      <c r="K206" s="8">
        <v>0.02</v>
      </c>
      <c r="L206" s="8">
        <v>1270.21</v>
      </c>
      <c r="M206" s="8">
        <v>11100</v>
      </c>
      <c r="O206" s="8">
        <f>+H206-F206</f>
        <v>0</v>
      </c>
      <c r="P206" s="28">
        <f>VLOOKUP(A206,[1]TODOS!$A$5:$Q$221,17,FALSE)</f>
        <v>40</v>
      </c>
    </row>
    <row r="207" spans="1:16" s="48" customFormat="1" x14ac:dyDescent="0.2">
      <c r="A207" s="47" t="s">
        <v>299</v>
      </c>
      <c r="B207" s="48" t="s">
        <v>300</v>
      </c>
      <c r="C207" s="48">
        <v>7823.25</v>
      </c>
      <c r="D207" s="48">
        <v>2336.8000000000002</v>
      </c>
      <c r="E207" s="48">
        <v>31.65</v>
      </c>
      <c r="F207" s="48">
        <v>0</v>
      </c>
      <c r="G207" s="48">
        <v>10191.700000000001</v>
      </c>
      <c r="H207" s="48">
        <v>0</v>
      </c>
      <c r="I207" s="48">
        <v>1449.6</v>
      </c>
      <c r="J207" s="48">
        <v>31.65</v>
      </c>
      <c r="K207" s="48">
        <v>0.05</v>
      </c>
      <c r="L207" s="48">
        <v>1481.3</v>
      </c>
      <c r="M207" s="48">
        <v>8710.4</v>
      </c>
      <c r="O207" s="48">
        <f>+H207-F207</f>
        <v>0</v>
      </c>
      <c r="P207" s="35">
        <f>VLOOKUP(A207,[1]TODOS!$A$5:$Q$221,17,FALSE)</f>
        <v>99</v>
      </c>
    </row>
    <row r="208" spans="1:16" hidden="1" x14ac:dyDescent="0.2">
      <c r="A208" s="2" t="s">
        <v>314</v>
      </c>
      <c r="B208" s="8" t="s">
        <v>315</v>
      </c>
      <c r="C208" s="8">
        <v>7823.25</v>
      </c>
      <c r="D208" s="8">
        <v>2336.8000000000002</v>
      </c>
      <c r="E208" s="8">
        <v>31.65</v>
      </c>
      <c r="F208" s="8">
        <v>0</v>
      </c>
      <c r="G208" s="8">
        <v>10191.700000000001</v>
      </c>
      <c r="H208" s="8">
        <v>0</v>
      </c>
      <c r="I208" s="8">
        <v>1449.6</v>
      </c>
      <c r="J208" s="8">
        <v>31.65</v>
      </c>
      <c r="K208" s="8">
        <v>0.05</v>
      </c>
      <c r="L208" s="8">
        <v>1481.3</v>
      </c>
      <c r="M208" s="8">
        <v>8710.4</v>
      </c>
      <c r="O208" s="8">
        <f t="shared" ref="O208:O213" si="8">+H208-F208</f>
        <v>0</v>
      </c>
      <c r="P208" s="28">
        <f>VLOOKUP(A208,[1]TODOS!$A$5:$Q$221,17,FALSE)</f>
        <v>40</v>
      </c>
    </row>
    <row r="209" spans="1:18" s="3" customFormat="1" hidden="1" x14ac:dyDescent="0.2">
      <c r="A209" s="6" t="s">
        <v>19</v>
      </c>
      <c r="B209" s="27">
        <v>5</v>
      </c>
      <c r="C209" s="3" t="s">
        <v>20</v>
      </c>
      <c r="D209" s="3" t="s">
        <v>20</v>
      </c>
      <c r="E209" s="3" t="s">
        <v>20</v>
      </c>
      <c r="F209" s="3" t="s">
        <v>20</v>
      </c>
      <c r="G209" s="3" t="s">
        <v>20</v>
      </c>
      <c r="H209" s="3" t="s">
        <v>20</v>
      </c>
      <c r="I209" s="3" t="s">
        <v>20</v>
      </c>
      <c r="J209" s="3" t="s">
        <v>20</v>
      </c>
      <c r="K209" s="3" t="s">
        <v>20</v>
      </c>
      <c r="L209" s="3" t="s">
        <v>20</v>
      </c>
      <c r="M209" s="3" t="s">
        <v>20</v>
      </c>
      <c r="O209" s="3" t="s">
        <v>20</v>
      </c>
    </row>
    <row r="210" spans="1:18" hidden="1" x14ac:dyDescent="0.2">
      <c r="C210" s="7">
        <v>45482.46</v>
      </c>
      <c r="D210" s="7">
        <v>13585.24</v>
      </c>
      <c r="E210" s="7">
        <v>197.31</v>
      </c>
      <c r="F210" s="7">
        <v>0</v>
      </c>
      <c r="G210" s="7">
        <v>59265.01</v>
      </c>
      <c r="H210" s="7">
        <v>0</v>
      </c>
      <c r="I210" s="7">
        <v>8329.64</v>
      </c>
      <c r="J210" s="7">
        <v>197.31</v>
      </c>
      <c r="K210" s="7">
        <v>0.06</v>
      </c>
      <c r="L210" s="7">
        <v>8527.01</v>
      </c>
      <c r="M210" s="7">
        <v>50738</v>
      </c>
      <c r="O210" s="7">
        <f t="shared" si="8"/>
        <v>0</v>
      </c>
    </row>
    <row r="212" spans="1:18" s="3" customFormat="1" x14ac:dyDescent="0.2">
      <c r="A212" s="5"/>
      <c r="C212" s="3" t="s">
        <v>316</v>
      </c>
      <c r="D212" s="3" t="s">
        <v>316</v>
      </c>
      <c r="E212" s="3" t="s">
        <v>316</v>
      </c>
      <c r="F212" s="3" t="s">
        <v>316</v>
      </c>
      <c r="G212" s="3" t="s">
        <v>316</v>
      </c>
      <c r="H212" s="3" t="s">
        <v>316</v>
      </c>
      <c r="I212" s="3" t="s">
        <v>316</v>
      </c>
      <c r="J212" s="3" t="s">
        <v>316</v>
      </c>
      <c r="K212" s="3" t="s">
        <v>316</v>
      </c>
      <c r="L212" s="3" t="s">
        <v>316</v>
      </c>
      <c r="M212" s="3" t="s">
        <v>316</v>
      </c>
      <c r="O212" s="3" t="s">
        <v>316</v>
      </c>
    </row>
    <row r="213" spans="1:18" x14ac:dyDescent="0.2">
      <c r="A213" s="6" t="s">
        <v>317</v>
      </c>
      <c r="B213" s="27">
        <f>+B209+B200+B192+B165+B156+B144+B135+B127+B100+B91+B81+B76+B48+B32+B19+B9</f>
        <v>142</v>
      </c>
      <c r="C213" s="7">
        <v>1060532.78</v>
      </c>
      <c r="D213" s="7">
        <v>316781.3</v>
      </c>
      <c r="E213" s="7">
        <v>4549.7700000000004</v>
      </c>
      <c r="F213" s="7">
        <v>126.77</v>
      </c>
      <c r="G213" s="7">
        <v>1381990.62</v>
      </c>
      <c r="H213" s="7">
        <v>243.82</v>
      </c>
      <c r="I213" s="7">
        <v>216288.17</v>
      </c>
      <c r="J213" s="7">
        <v>4549.7700000000004</v>
      </c>
      <c r="K213" s="7">
        <v>0.66</v>
      </c>
      <c r="L213" s="7">
        <v>221082.42</v>
      </c>
      <c r="M213" s="7">
        <v>1160908.2</v>
      </c>
      <c r="O213" s="7">
        <f t="shared" si="8"/>
        <v>117.05</v>
      </c>
    </row>
    <row r="214" spans="1:18" ht="15" x14ac:dyDescent="0.25">
      <c r="A214"/>
      <c r="B214"/>
      <c r="C214" s="8" t="s">
        <v>318</v>
      </c>
      <c r="D214" s="8" t="s">
        <v>318</v>
      </c>
      <c r="E214" s="8" t="s">
        <v>318</v>
      </c>
      <c r="F214" s="8" t="s">
        <v>318</v>
      </c>
      <c r="G214" s="8" t="s">
        <v>318</v>
      </c>
      <c r="H214" s="8" t="s">
        <v>318</v>
      </c>
      <c r="I214" s="8" t="s">
        <v>318</v>
      </c>
      <c r="J214" s="8" t="s">
        <v>318</v>
      </c>
      <c r="K214" s="8" t="s">
        <v>318</v>
      </c>
      <c r="L214" s="8" t="s">
        <v>318</v>
      </c>
      <c r="M214" s="8" t="s">
        <v>318</v>
      </c>
      <c r="P214" s="14"/>
    </row>
    <row r="215" spans="1:18" ht="15.75" x14ac:dyDescent="0.3">
      <c r="A215" s="6"/>
      <c r="B215" s="15"/>
      <c r="C215" s="16"/>
      <c r="D215" s="17"/>
      <c r="E215" s="17"/>
      <c r="F215" s="50" t="s">
        <v>322</v>
      </c>
      <c r="G215" s="50"/>
      <c r="H215" s="29"/>
      <c r="I215"/>
      <c r="J215"/>
      <c r="K215"/>
      <c r="L215" s="7"/>
      <c r="M215" s="7"/>
      <c r="Q215" s="14"/>
    </row>
    <row r="216" spans="1:18" ht="15.75" x14ac:dyDescent="0.3">
      <c r="A216" s="6"/>
      <c r="B216" s="15"/>
      <c r="C216" s="16"/>
      <c r="D216" s="17"/>
      <c r="E216" s="17"/>
      <c r="F216" s="18"/>
      <c r="G216" s="18"/>
      <c r="H216"/>
      <c r="I216"/>
      <c r="J216"/>
      <c r="K216"/>
      <c r="Q216" s="14"/>
    </row>
    <row r="217" spans="1:18" ht="13.5" x14ac:dyDescent="0.3">
      <c r="A217" s="6"/>
      <c r="B217" s="15"/>
      <c r="C217" s="16"/>
      <c r="D217" s="17"/>
      <c r="E217" s="19"/>
      <c r="F217" s="18"/>
      <c r="G217" s="18"/>
      <c r="H217" s="20"/>
      <c r="I217" s="21"/>
      <c r="J217" s="20"/>
      <c r="K217" s="22"/>
      <c r="Q217" s="14"/>
    </row>
    <row r="218" spans="1:18" ht="13.5" x14ac:dyDescent="0.3">
      <c r="A218" s="6"/>
      <c r="B218" s="51" t="s">
        <v>323</v>
      </c>
      <c r="C218" s="51"/>
      <c r="D218" s="51"/>
      <c r="E218" s="51"/>
      <c r="F218" s="18"/>
      <c r="G218" s="18"/>
      <c r="H218" s="56" t="s">
        <v>327</v>
      </c>
      <c r="I218" s="56"/>
      <c r="J218" s="56"/>
      <c r="K218" s="56"/>
      <c r="Q218" s="14"/>
    </row>
    <row r="219" spans="1:18" ht="13.5" x14ac:dyDescent="0.3">
      <c r="A219" s="6"/>
      <c r="B219" s="52" t="s">
        <v>324</v>
      </c>
      <c r="C219" s="52"/>
      <c r="D219" s="52"/>
      <c r="E219" s="52"/>
      <c r="F219" s="18"/>
      <c r="G219" s="18"/>
      <c r="H219" s="57" t="s">
        <v>328</v>
      </c>
      <c r="I219" s="57"/>
      <c r="J219" s="57"/>
      <c r="K219" s="57"/>
      <c r="Q219" s="14"/>
    </row>
    <row r="221" spans="1:18" x14ac:dyDescent="0.2">
      <c r="C221" s="9">
        <v>1060533.18</v>
      </c>
      <c r="D221" s="9">
        <v>316781.74</v>
      </c>
      <c r="E221" s="9">
        <v>4536.7141935483878</v>
      </c>
      <c r="F221" s="9">
        <v>126.77</v>
      </c>
      <c r="G221" s="9">
        <v>1381978.4041935462</v>
      </c>
      <c r="H221" s="9">
        <v>243.81684799999999</v>
      </c>
      <c r="I221" s="9">
        <v>216285.52915893341</v>
      </c>
      <c r="J221" s="9">
        <v>4536.7141935483878</v>
      </c>
      <c r="K221" s="8">
        <f>+K213</f>
        <v>0.66</v>
      </c>
      <c r="L221" s="9">
        <v>221066.0602004813</v>
      </c>
      <c r="M221" s="9">
        <v>1160912.3439930663</v>
      </c>
      <c r="O221" s="38"/>
      <c r="P221" s="39" t="s">
        <v>329</v>
      </c>
      <c r="Q221" s="40"/>
    </row>
    <row r="222" spans="1:18" x14ac:dyDescent="0.2">
      <c r="O222" s="41"/>
      <c r="P222" s="25" t="s">
        <v>330</v>
      </c>
      <c r="Q222" s="42">
        <v>74</v>
      </c>
      <c r="R222" s="8">
        <v>581995.80000000005</v>
      </c>
    </row>
    <row r="223" spans="1:18" ht="12" thickBot="1" x14ac:dyDescent="0.25">
      <c r="O223" s="43"/>
      <c r="P223" s="26" t="s">
        <v>331</v>
      </c>
      <c r="Q223" s="44">
        <v>68</v>
      </c>
      <c r="R223" s="45">
        <v>578912.4</v>
      </c>
    </row>
    <row r="224" spans="1:18" ht="12" thickTop="1" x14ac:dyDescent="0.2">
      <c r="P224" s="14"/>
      <c r="Q224" s="27">
        <f>+Q223+Q222</f>
        <v>142</v>
      </c>
      <c r="R224" s="7">
        <f>+R222+R223</f>
        <v>1160908.2000000002</v>
      </c>
    </row>
    <row r="228" spans="3:13" x14ac:dyDescent="0.2">
      <c r="C228" s="8">
        <f>+C221-C213</f>
        <v>0.39999999990686774</v>
      </c>
      <c r="D228" s="8">
        <f t="shared" ref="D228:M228" si="9">+D221-D213</f>
        <v>0.44000000000232831</v>
      </c>
      <c r="E228" s="8">
        <f t="shared" si="9"/>
        <v>-13.055806451612625</v>
      </c>
      <c r="F228" s="8">
        <f t="shared" si="9"/>
        <v>0</v>
      </c>
      <c r="G228" s="8">
        <f t="shared" si="9"/>
        <v>-12.215806453954428</v>
      </c>
      <c r="H228" s="8">
        <f t="shared" si="9"/>
        <v>-3.1520000000000437E-3</v>
      </c>
      <c r="I228" s="8">
        <f t="shared" si="9"/>
        <v>-2.6408410666044801</v>
      </c>
      <c r="J228" s="8">
        <f t="shared" si="9"/>
        <v>-13.055806451612625</v>
      </c>
      <c r="K228" s="8">
        <f t="shared" si="9"/>
        <v>0</v>
      </c>
      <c r="L228" s="8">
        <f t="shared" si="9"/>
        <v>-16.35979951871559</v>
      </c>
      <c r="M228" s="8">
        <f t="shared" si="9"/>
        <v>4.1439930663909763</v>
      </c>
    </row>
  </sheetData>
  <autoFilter ref="A5:P210">
    <filterColumn colId="15">
      <filters>
        <filter val="99"/>
      </filters>
    </filterColumn>
    <sortState ref="A7:P207">
      <sortCondition ref="B5:B210"/>
    </sortState>
  </autoFilter>
  <mergeCells count="9">
    <mergeCell ref="B219:E219"/>
    <mergeCell ref="H219:K219"/>
    <mergeCell ref="I1:M1"/>
    <mergeCell ref="A2:M2"/>
    <mergeCell ref="A3:M3"/>
    <mergeCell ref="A4:M4"/>
    <mergeCell ref="F215:G215"/>
    <mergeCell ref="B218:E218"/>
    <mergeCell ref="H218:K218"/>
  </mergeCells>
  <conditionalFormatting sqref="S5:XFD5 A220:XFD220 G1:XFD4 A214:J214 A5:N5 A6:XFD62 A63:O63 R63:XFD63 A64:XFD213 A225:XFD1048576 A221:N224 S221:XFD224">
    <cfRule type="cellIs" dxfId="8" priority="9" operator="lessThan">
      <formula>0</formula>
    </cfRule>
  </conditionalFormatting>
  <conditionalFormatting sqref="A1:B4">
    <cfRule type="cellIs" dxfId="7" priority="8" operator="lessThan">
      <formula>0</formula>
    </cfRule>
  </conditionalFormatting>
  <conditionalFormatting sqref="K214:XFD214">
    <cfRule type="cellIs" dxfId="6" priority="7" operator="lessThan">
      <formula>0</formula>
    </cfRule>
  </conditionalFormatting>
  <conditionalFormatting sqref="O5:R5">
    <cfRule type="cellIs" dxfId="5" priority="6" operator="lessThan">
      <formula>0</formula>
    </cfRule>
  </conditionalFormatting>
  <conditionalFormatting sqref="L216:XFD219 L215:M215 O215:XFD215">
    <cfRule type="cellIs" dxfId="4" priority="5" operator="lessThan">
      <formula>0</formula>
    </cfRule>
  </conditionalFormatting>
  <conditionalFormatting sqref="A215:K219">
    <cfRule type="cellIs" dxfId="3" priority="4" operator="lessThan">
      <formula>0</formula>
    </cfRule>
  </conditionalFormatting>
  <conditionalFormatting sqref="P63">
    <cfRule type="cellIs" dxfId="2" priority="3" operator="lessThan">
      <formula>0</formula>
    </cfRule>
  </conditionalFormatting>
  <conditionalFormatting sqref="O221:R221">
    <cfRule type="cellIs" dxfId="1" priority="2" operator="lessThan">
      <formula>0</formula>
    </cfRule>
  </conditionalFormatting>
  <conditionalFormatting sqref="O222:R224">
    <cfRule type="cellIs" dxfId="0" priority="1" operator="lessThan">
      <formula>0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5" scale="87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TODOS</vt:lpstr>
      <vt:lpstr>99</vt:lpstr>
      <vt:lpstr>'99'!Títulos_a_imprimir</vt:lpstr>
      <vt:lpstr>TODOS!Títulos_a_imprimir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Lilia Presas Magdaleno</dc:creator>
  <cp:lastModifiedBy>Ana Lilia Presas Magdaleno</cp:lastModifiedBy>
  <cp:lastPrinted>2021-10-15T20:50:31Z</cp:lastPrinted>
  <dcterms:created xsi:type="dcterms:W3CDTF">2021-10-13T13:18:53Z</dcterms:created>
  <dcterms:modified xsi:type="dcterms:W3CDTF">2021-10-20T16:14:43Z</dcterms:modified>
</cp:coreProperties>
</file>