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0530" windowHeight="12105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49" i="1" s="1"/>
  <c r="N24" i="1"/>
  <c r="N22" i="1"/>
  <c r="N19" i="1"/>
  <c r="N17" i="1"/>
  <c r="N14" i="1"/>
  <c r="N12" i="1"/>
  <c r="N7" i="1"/>
  <c r="N39" i="1"/>
  <c r="N37" i="1"/>
  <c r="N34" i="1"/>
  <c r="N32" i="1"/>
  <c r="N29" i="1"/>
  <c r="N27" i="1"/>
  <c r="D42" i="1"/>
  <c r="D49" i="1" s="1"/>
  <c r="E42" i="1"/>
  <c r="E49" i="1" s="1"/>
  <c r="G42" i="1"/>
  <c r="G49" i="1" s="1"/>
  <c r="I42" i="1"/>
  <c r="I49" i="1" s="1"/>
  <c r="J42" i="1"/>
  <c r="J49" i="1" s="1"/>
  <c r="H42" i="1"/>
  <c r="H47" i="1" s="1"/>
  <c r="H49" i="1" s="1"/>
  <c r="K42" i="1"/>
  <c r="K49" i="1" s="1"/>
  <c r="C42" i="1"/>
  <c r="C49" i="1" s="1"/>
  <c r="F9" i="1"/>
  <c r="F42" i="1" s="1"/>
  <c r="F49" i="1" s="1"/>
  <c r="B42" i="1"/>
  <c r="N9" i="1" l="1"/>
  <c r="N42" i="1"/>
  <c r="N49" i="1" s="1"/>
</calcChain>
</file>

<file path=xl/sharedStrings.xml><?xml version="1.0" encoding="utf-8"?>
<sst xmlns="http://schemas.openxmlformats.org/spreadsheetml/2006/main" count="139" uniqueCount="45">
  <si>
    <t>Código</t>
  </si>
  <si>
    <t>Empleado</t>
  </si>
  <si>
    <t>Sueldo</t>
  </si>
  <si>
    <t>Tiempo extraordinario</t>
  </si>
  <si>
    <t>Cuotas IMSS pagadas por el patrón</t>
  </si>
  <si>
    <t>Sub. para el Emp.Efvo.</t>
  </si>
  <si>
    <t>*TOTAL* *PERCEPCIONES*</t>
  </si>
  <si>
    <t>I.S.R. antes de Subs al Empleo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</si>
  <si>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</si>
  <si>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</si>
  <si>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</si>
  <si>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</si>
  <si>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</si>
  <si>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2 1 COLOTLAN</t>
  </si>
  <si>
    <t>828</t>
  </si>
  <si>
    <t>Aguayo Gaytán Mónica</t>
  </si>
  <si>
    <t>Total Depto</t>
  </si>
  <si>
    <t xml:space="preserve">  -----------------------</t>
  </si>
  <si>
    <t>Departamento 26 2 LAGOS DE MORENO</t>
  </si>
  <si>
    <t>21402</t>
  </si>
  <si>
    <t>Barrientos Escamilla Norma Leticia</t>
  </si>
  <si>
    <t>Departamento 39 3 TEPATITLAN DE MORELOS</t>
  </si>
  <si>
    <t>16401</t>
  </si>
  <si>
    <t>García  García Guillermo</t>
  </si>
  <si>
    <t>Departamento 47 5 PUERTO VALLARTA</t>
  </si>
  <si>
    <t>21401</t>
  </si>
  <si>
    <t>Gonzàlez Pèrez Luis Osvaldo</t>
  </si>
  <si>
    <t>Departamento 72 15 LA BARCA</t>
  </si>
  <si>
    <t>21403</t>
  </si>
  <si>
    <t xml:space="preserve">Cervantes  González  Israel </t>
  </si>
  <si>
    <t>Departamento 85 17 JOCOTEPEC</t>
  </si>
  <si>
    <t>20401</t>
  </si>
  <si>
    <t>Aviles Cuellar  Liliana Livier</t>
  </si>
  <si>
    <t>Departamento 98 18 AUTLAN DE NAVARRO</t>
  </si>
  <si>
    <t>21404</t>
  </si>
  <si>
    <t>Medina Contreras Kenia Margarita</t>
  </si>
  <si>
    <t xml:space="preserve">  =============</t>
  </si>
  <si>
    <t>Total Gral.</t>
  </si>
  <si>
    <t xml:space="preserve"> </t>
  </si>
  <si>
    <t>INSTITUTO ELECTORAL Y DE PARTICIPACION CIUDADANA DEL ESTADO DE JALISCO</t>
  </si>
  <si>
    <t>TODOS</t>
  </si>
  <si>
    <t>Diferencia entre el ISR Antes del Subcidio y el Subcidio</t>
  </si>
  <si>
    <t>BANCOS</t>
  </si>
  <si>
    <t>99</t>
  </si>
  <si>
    <t>Percepción Quincenal 8 del 16/04/2021 al 30/04/2021 CONSEJOS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</si>
</sst>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14">
    <cellStyle name="Millares" xfId="1" builtinId="3"/>
    <cellStyle name="Millares 2" xfId="6"/>
    <cellStyle name="Millares 3" xfId="2"/>
    <cellStyle name="Millares 4" xfId="13"/>
    <cellStyle name="Moneda 2" xfId="7"/>
    <cellStyle name="Normal" xfId="0" builtinId="0"/>
    <cellStyle name="Normal 11" xfId="8"/>
    <cellStyle name="Normal 15" xfId="12"/>
    <cellStyle name="Normal 2" xfId="3"/>
    <cellStyle name="Normal 2 2" xfId="5"/>
    <cellStyle name="Normal 2 3 2" xfId="11"/>
    <cellStyle name="Normal 7 3 2 2 2 2 2 2" xfId="10"/>
    <cellStyle name="Porcentaje 3" xfId="4"/>
    <cellStyle name="Porcentaje 6" xfId="9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pane xSplit="2" ySplit="5" topLeftCell="C15" activePane="bottomRight" state="frozen"/>
      <selection pane="topRight" activeCell="C1" sqref="C1"/>
      <selection pane="bottomLeft" activeCell="A9" sqref="A9"/>
      <selection pane="bottomRight" activeCell="A44" sqref="A44:M4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7109375" style="1" customWidth="1"/>
    <col min="4" max="4" width="13.28515625" style="1" customWidth="1"/>
    <col min="5" max="5" width="11.42578125" style="1" customWidth="1"/>
    <col min="6" max="6" width="12.28515625" style="1" customWidth="1"/>
    <col min="7" max="7" width="14.5703125" style="1" customWidth="1"/>
    <col min="8" max="8" width="9.7109375" style="1" customWidth="1"/>
    <col min="9" max="9" width="12.28515625" style="1" customWidth="1"/>
    <col min="10" max="10" width="11.85546875" style="1" customWidth="1"/>
    <col min="11" max="11" width="14" style="1" customWidth="1"/>
    <col min="12" max="12" width="12.28515625" style="1" customWidth="1"/>
    <col min="13" max="13" width="1.85546875" style="1" customWidth="1"/>
    <col min="14" max="14" width="11.42578125" style="1"/>
    <col min="15" max="15" width="11.42578125" style="15"/>
    <col min="16" max="16384" width="11.42578125" style="1"/>
  </cols>
  <sheetData>
    <row r="1" spans="1:15" ht="18" customHeight="1" x14ac:dyDescent="0.3">
      <c r="A1" s="10"/>
      <c r="B1" s="10"/>
      <c r="C1" s="10"/>
      <c r="D1" s="10"/>
      <c r="E1" s="10"/>
      <c r="F1" s="10"/>
      <c r="G1" s="10"/>
      <c r="H1" s="10"/>
      <c r="I1" s="17" t="s">
        <v>12</v>
      </c>
      <c r="J1" s="17"/>
      <c r="K1" s="17"/>
      <c r="L1" s="17"/>
    </row>
    <row r="2" spans="1:15" ht="20.25" customHeight="1" x14ac:dyDescent="0.2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5" ht="18.75" x14ac:dyDescent="0.3">
      <c r="A3" s="19" t="s">
        <v>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5" ht="18.75" x14ac:dyDescent="0.3">
      <c r="A4" s="20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5" s="11" customFormat="1" ht="56.25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9</v>
      </c>
      <c r="I5" s="14" t="s">
        <v>7</v>
      </c>
      <c r="J5" s="14" t="s">
        <v>8</v>
      </c>
      <c r="K5" s="14" t="s">
        <v>10</v>
      </c>
      <c r="L5" s="14" t="s">
        <v>11</v>
      </c>
      <c r="N5" s="12" t="s">
        <v>41</v>
      </c>
      <c r="O5" s="13" t="s">
        <v>42</v>
      </c>
    </row>
    <row r="6" spans="1:15" x14ac:dyDescent="0.2">
      <c r="A6" s="4" t="s">
        <v>13</v>
      </c>
    </row>
    <row r="7" spans="1:15" x14ac:dyDescent="0.2">
      <c r="A7" s="2" t="s">
        <v>14</v>
      </c>
      <c r="B7" s="1" t="s">
        <v>15</v>
      </c>
      <c r="C7" s="1">
        <v>2566.6999999999998</v>
      </c>
      <c r="D7" s="1">
        <v>766.67</v>
      </c>
      <c r="E7" s="1">
        <v>4.59</v>
      </c>
      <c r="F7" s="1">
        <v>406.62</v>
      </c>
      <c r="G7" s="1">
        <v>3744.58</v>
      </c>
      <c r="H7" s="1">
        <v>-7.0000000000000007E-2</v>
      </c>
      <c r="I7" s="1">
        <v>184.46</v>
      </c>
      <c r="J7" s="1">
        <v>4.59</v>
      </c>
      <c r="K7" s="1">
        <v>188.98</v>
      </c>
      <c r="L7" s="1">
        <v>3555.6</v>
      </c>
      <c r="N7" s="1">
        <f t="shared" ref="N7:N24" si="0">+I7-F7</f>
        <v>-222.16</v>
      </c>
      <c r="O7" s="15" t="s">
        <v>43</v>
      </c>
    </row>
    <row r="8" spans="1:15" s="3" customFormat="1" x14ac:dyDescent="0.2">
      <c r="C8" s="3" t="s">
        <v>17</v>
      </c>
      <c r="D8" s="3" t="s">
        <v>17</v>
      </c>
      <c r="E8" s="3" t="s">
        <v>17</v>
      </c>
      <c r="F8" s="3" t="s">
        <v>17</v>
      </c>
      <c r="G8" s="3" t="s">
        <v>17</v>
      </c>
      <c r="H8" s="3" t="s">
        <v>17</v>
      </c>
      <c r="I8" s="3" t="s">
        <v>17</v>
      </c>
      <c r="J8" s="3" t="s">
        <v>17</v>
      </c>
      <c r="K8" s="3" t="s">
        <v>17</v>
      </c>
      <c r="L8" s="3" t="s">
        <v>17</v>
      </c>
      <c r="N8" s="3" t="s">
        <v>17</v>
      </c>
      <c r="O8" s="15"/>
    </row>
    <row r="9" spans="1:15" x14ac:dyDescent="0.2">
      <c r="A9" s="6" t="s">
        <v>16</v>
      </c>
      <c r="B9" s="8">
        <v>1</v>
      </c>
      <c r="C9" s="7">
        <v>2566.6999999999998</v>
      </c>
      <c r="D9" s="7">
        <v>766.67</v>
      </c>
      <c r="E9" s="7">
        <v>4.59</v>
      </c>
      <c r="F9" s="7">
        <f>+F7</f>
        <v>406.62</v>
      </c>
      <c r="G9" s="7">
        <v>3744.58</v>
      </c>
      <c r="H9" s="7">
        <v>-7.0000000000000007E-2</v>
      </c>
      <c r="I9" s="7">
        <v>184.46</v>
      </c>
      <c r="J9" s="7">
        <v>4.59</v>
      </c>
      <c r="K9" s="7">
        <v>188.98</v>
      </c>
      <c r="L9" s="7">
        <v>3555.6</v>
      </c>
      <c r="N9" s="1">
        <f t="shared" si="0"/>
        <v>-222.16</v>
      </c>
    </row>
    <row r="11" spans="1:15" x14ac:dyDescent="0.2">
      <c r="A11" s="4" t="s">
        <v>18</v>
      </c>
    </row>
    <row r="12" spans="1:15" x14ac:dyDescent="0.2">
      <c r="A12" s="2" t="s">
        <v>19</v>
      </c>
      <c r="B12" s="1" t="s">
        <v>20</v>
      </c>
      <c r="C12" s="1">
        <v>2566.6999999999998</v>
      </c>
      <c r="D12" s="1">
        <v>766.67</v>
      </c>
      <c r="E12" s="1">
        <v>4.59</v>
      </c>
      <c r="F12" s="1">
        <v>406.62</v>
      </c>
      <c r="G12" s="1">
        <v>3744.58</v>
      </c>
      <c r="H12" s="1">
        <v>-7.0000000000000007E-2</v>
      </c>
      <c r="I12" s="1">
        <v>184.46</v>
      </c>
      <c r="J12" s="1">
        <v>4.59</v>
      </c>
      <c r="K12" s="1">
        <v>188.98</v>
      </c>
      <c r="L12" s="1">
        <v>3555.6</v>
      </c>
      <c r="N12" s="1">
        <f t="shared" si="0"/>
        <v>-222.16</v>
      </c>
      <c r="O12" s="16" t="s">
        <v>43</v>
      </c>
    </row>
    <row r="13" spans="1:15" s="3" customFormat="1" x14ac:dyDescent="0.2">
      <c r="C13" s="3" t="s">
        <v>17</v>
      </c>
      <c r="D13" s="3" t="s">
        <v>17</v>
      </c>
      <c r="E13" s="3" t="s">
        <v>17</v>
      </c>
      <c r="F13" s="3" t="s">
        <v>17</v>
      </c>
      <c r="G13" s="3" t="s">
        <v>17</v>
      </c>
      <c r="H13" s="3" t="s">
        <v>17</v>
      </c>
      <c r="I13" s="3" t="s">
        <v>17</v>
      </c>
      <c r="J13" s="3" t="s">
        <v>17</v>
      </c>
      <c r="K13" s="3" t="s">
        <v>17</v>
      </c>
      <c r="L13" s="3" t="s">
        <v>17</v>
      </c>
      <c r="N13" s="3" t="s">
        <v>17</v>
      </c>
      <c r="O13" s="15"/>
    </row>
    <row r="14" spans="1:15" x14ac:dyDescent="0.2">
      <c r="A14" s="6" t="s">
        <v>16</v>
      </c>
      <c r="B14" s="8">
        <v>1</v>
      </c>
      <c r="C14" s="7">
        <v>2566.6999999999998</v>
      </c>
      <c r="D14" s="7">
        <v>766.67</v>
      </c>
      <c r="E14" s="7">
        <v>4.59</v>
      </c>
      <c r="F14" s="7">
        <v>406.62</v>
      </c>
      <c r="G14" s="7">
        <v>3744.58</v>
      </c>
      <c r="H14" s="7">
        <v>-7.0000000000000007E-2</v>
      </c>
      <c r="I14" s="7">
        <v>184.46</v>
      </c>
      <c r="J14" s="7">
        <v>4.59</v>
      </c>
      <c r="K14" s="7">
        <v>188.98</v>
      </c>
      <c r="L14" s="7">
        <v>3555.6</v>
      </c>
      <c r="N14" s="1">
        <f t="shared" si="0"/>
        <v>-222.16</v>
      </c>
    </row>
    <row r="16" spans="1:15" x14ac:dyDescent="0.2">
      <c r="A16" s="4" t="s">
        <v>21</v>
      </c>
    </row>
    <row r="17" spans="1:15" x14ac:dyDescent="0.2">
      <c r="A17" s="2" t="s">
        <v>22</v>
      </c>
      <c r="B17" s="1" t="s">
        <v>23</v>
      </c>
      <c r="C17" s="1">
        <v>3850.05</v>
      </c>
      <c r="D17" s="1">
        <v>1150</v>
      </c>
      <c r="E17" s="1">
        <v>7.11</v>
      </c>
      <c r="F17" s="1">
        <v>324.87</v>
      </c>
      <c r="G17" s="1">
        <v>5332.03</v>
      </c>
      <c r="H17" s="1">
        <v>-0.01</v>
      </c>
      <c r="I17" s="1">
        <v>291.13</v>
      </c>
      <c r="J17" s="1">
        <v>7.11</v>
      </c>
      <c r="K17" s="1">
        <v>298.23</v>
      </c>
      <c r="L17" s="1">
        <v>5033.8</v>
      </c>
      <c r="N17" s="1">
        <f t="shared" si="0"/>
        <v>-33.740000000000009</v>
      </c>
      <c r="O17" s="16">
        <v>40</v>
      </c>
    </row>
    <row r="18" spans="1:15" s="3" customFormat="1" x14ac:dyDescent="0.2">
      <c r="C18" s="3" t="s">
        <v>17</v>
      </c>
      <c r="D18" s="3" t="s">
        <v>17</v>
      </c>
      <c r="E18" s="3" t="s">
        <v>17</v>
      </c>
      <c r="F18" s="3" t="s">
        <v>17</v>
      </c>
      <c r="G18" s="3" t="s">
        <v>17</v>
      </c>
      <c r="H18" s="3" t="s">
        <v>17</v>
      </c>
      <c r="I18" s="3" t="s">
        <v>17</v>
      </c>
      <c r="J18" s="3" t="s">
        <v>17</v>
      </c>
      <c r="K18" s="3" t="s">
        <v>17</v>
      </c>
      <c r="L18" s="3" t="s">
        <v>17</v>
      </c>
      <c r="N18" s="3" t="s">
        <v>17</v>
      </c>
      <c r="O18" s="15"/>
    </row>
    <row r="19" spans="1:15" x14ac:dyDescent="0.2">
      <c r="A19" s="6" t="s">
        <v>16</v>
      </c>
      <c r="B19" s="8">
        <v>1</v>
      </c>
      <c r="C19" s="7">
        <v>3850.05</v>
      </c>
      <c r="D19" s="7">
        <v>1150</v>
      </c>
      <c r="E19" s="7">
        <v>7.11</v>
      </c>
      <c r="F19" s="7">
        <v>324.87</v>
      </c>
      <c r="G19" s="7">
        <v>5332.03</v>
      </c>
      <c r="H19" s="7">
        <v>-0.01</v>
      </c>
      <c r="I19" s="7">
        <v>291.13</v>
      </c>
      <c r="J19" s="7">
        <v>7.11</v>
      </c>
      <c r="K19" s="7">
        <v>298.23</v>
      </c>
      <c r="L19" s="7">
        <v>5033.8</v>
      </c>
      <c r="N19" s="1">
        <f t="shared" si="0"/>
        <v>-33.740000000000009</v>
      </c>
    </row>
    <row r="21" spans="1:15" x14ac:dyDescent="0.2">
      <c r="A21" s="4" t="s">
        <v>24</v>
      </c>
    </row>
    <row r="22" spans="1:15" x14ac:dyDescent="0.2">
      <c r="A22" s="2" t="s">
        <v>25</v>
      </c>
      <c r="B22" s="1" t="s">
        <v>26</v>
      </c>
      <c r="C22" s="1">
        <v>2823.37</v>
      </c>
      <c r="D22" s="1">
        <v>843.33</v>
      </c>
      <c r="E22" s="1">
        <v>5.05</v>
      </c>
      <c r="F22" s="1">
        <v>382.46</v>
      </c>
      <c r="G22" s="1">
        <v>4054.21</v>
      </c>
      <c r="H22" s="1">
        <v>-0.03</v>
      </c>
      <c r="I22" s="1">
        <v>205.79</v>
      </c>
      <c r="J22" s="1">
        <v>5.05</v>
      </c>
      <c r="K22" s="1">
        <v>210.81</v>
      </c>
      <c r="L22" s="1">
        <v>3843.4</v>
      </c>
      <c r="N22" s="1">
        <f t="shared" si="0"/>
        <v>-176.67</v>
      </c>
      <c r="O22" s="16">
        <v>40</v>
      </c>
    </row>
    <row r="23" spans="1:15" s="3" customFormat="1" x14ac:dyDescent="0.2">
      <c r="C23" s="3" t="s">
        <v>17</v>
      </c>
      <c r="D23" s="3" t="s">
        <v>17</v>
      </c>
      <c r="E23" s="3" t="s">
        <v>17</v>
      </c>
      <c r="F23" s="3" t="s">
        <v>17</v>
      </c>
      <c r="G23" s="3" t="s">
        <v>17</v>
      </c>
      <c r="H23" s="3" t="s">
        <v>17</v>
      </c>
      <c r="I23" s="3" t="s">
        <v>17</v>
      </c>
      <c r="J23" s="3" t="s">
        <v>17</v>
      </c>
      <c r="K23" s="3" t="s">
        <v>17</v>
      </c>
      <c r="L23" s="3" t="s">
        <v>17</v>
      </c>
      <c r="N23" s="3" t="s">
        <v>17</v>
      </c>
      <c r="O23" s="15"/>
    </row>
    <row r="24" spans="1:15" x14ac:dyDescent="0.2">
      <c r="A24" s="6" t="s">
        <v>16</v>
      </c>
      <c r="B24" s="8">
        <v>1</v>
      </c>
      <c r="C24" s="7">
        <v>2823.37</v>
      </c>
      <c r="D24" s="7">
        <v>843.33</v>
      </c>
      <c r="E24" s="7">
        <v>5.05</v>
      </c>
      <c r="F24" s="7">
        <v>382.46</v>
      </c>
      <c r="G24" s="7">
        <v>4054.21</v>
      </c>
      <c r="H24" s="7">
        <v>-0.03</v>
      </c>
      <c r="I24" s="7">
        <v>205.79</v>
      </c>
      <c r="J24" s="7">
        <v>5.05</v>
      </c>
      <c r="K24" s="7">
        <v>210.81</v>
      </c>
      <c r="L24" s="7">
        <v>3843.4</v>
      </c>
      <c r="N24" s="1">
        <f t="shared" si="0"/>
        <v>-176.67</v>
      </c>
    </row>
    <row r="26" spans="1:15" x14ac:dyDescent="0.2">
      <c r="A26" s="4" t="s">
        <v>27</v>
      </c>
    </row>
    <row r="27" spans="1:15" x14ac:dyDescent="0.2">
      <c r="A27" s="2" t="s">
        <v>28</v>
      </c>
      <c r="B27" s="1" t="s">
        <v>29</v>
      </c>
      <c r="C27" s="1">
        <v>2310.0300000000002</v>
      </c>
      <c r="D27" s="1">
        <v>690</v>
      </c>
      <c r="E27" s="1">
        <v>4.13</v>
      </c>
      <c r="F27" s="1">
        <v>406.62</v>
      </c>
      <c r="G27" s="1">
        <v>3410.78</v>
      </c>
      <c r="H27" s="1">
        <v>-0.08</v>
      </c>
      <c r="I27" s="1">
        <v>163.13</v>
      </c>
      <c r="J27" s="1">
        <v>4.13</v>
      </c>
      <c r="K27" s="1">
        <v>167.18</v>
      </c>
      <c r="L27" s="1">
        <v>3243.6</v>
      </c>
      <c r="N27" s="1">
        <f>+I27-F27</f>
        <v>-243.49</v>
      </c>
      <c r="O27" s="16">
        <v>40</v>
      </c>
    </row>
    <row r="28" spans="1:15" s="3" customFormat="1" x14ac:dyDescent="0.2">
      <c r="C28" s="3" t="s">
        <v>17</v>
      </c>
      <c r="D28" s="3" t="s">
        <v>17</v>
      </c>
      <c r="E28" s="3" t="s">
        <v>17</v>
      </c>
      <c r="F28" s="3" t="s">
        <v>17</v>
      </c>
      <c r="G28" s="3" t="s">
        <v>17</v>
      </c>
      <c r="H28" s="3" t="s">
        <v>17</v>
      </c>
      <c r="I28" s="3" t="s">
        <v>17</v>
      </c>
      <c r="J28" s="3" t="s">
        <v>17</v>
      </c>
      <c r="K28" s="3" t="s">
        <v>17</v>
      </c>
      <c r="L28" s="3" t="s">
        <v>17</v>
      </c>
      <c r="N28" s="3" t="s">
        <v>17</v>
      </c>
      <c r="O28" s="15"/>
    </row>
    <row r="29" spans="1:15" x14ac:dyDescent="0.2">
      <c r="A29" s="6" t="s">
        <v>16</v>
      </c>
      <c r="B29" s="8">
        <v>1</v>
      </c>
      <c r="C29" s="7">
        <v>2310.0300000000002</v>
      </c>
      <c r="D29" s="7">
        <v>690</v>
      </c>
      <c r="E29" s="7">
        <v>4.13</v>
      </c>
      <c r="F29" s="7">
        <v>406.62</v>
      </c>
      <c r="G29" s="7">
        <v>3410.78</v>
      </c>
      <c r="H29" s="7">
        <v>-0.08</v>
      </c>
      <c r="I29" s="7">
        <v>163.13</v>
      </c>
      <c r="J29" s="7">
        <v>4.13</v>
      </c>
      <c r="K29" s="7">
        <v>167.18</v>
      </c>
      <c r="L29" s="7">
        <v>3243.6</v>
      </c>
      <c r="N29" s="1">
        <f t="shared" ref="N29:N39" si="1">+I29-F29</f>
        <v>-243.49</v>
      </c>
    </row>
    <row r="31" spans="1:15" x14ac:dyDescent="0.2">
      <c r="A31" s="4" t="s">
        <v>30</v>
      </c>
    </row>
    <row r="32" spans="1:15" x14ac:dyDescent="0.2">
      <c r="A32" s="2" t="s">
        <v>31</v>
      </c>
      <c r="B32" s="1" t="s">
        <v>32</v>
      </c>
      <c r="C32" s="1">
        <v>2823.37</v>
      </c>
      <c r="D32" s="1">
        <v>843.33</v>
      </c>
      <c r="E32" s="1">
        <v>5.05</v>
      </c>
      <c r="F32" s="1">
        <v>382.46</v>
      </c>
      <c r="G32" s="1">
        <v>4054.21</v>
      </c>
      <c r="H32" s="1">
        <v>-0.03</v>
      </c>
      <c r="I32" s="1">
        <v>205.79</v>
      </c>
      <c r="J32" s="1">
        <v>5.05</v>
      </c>
      <c r="K32" s="1">
        <v>210.81</v>
      </c>
      <c r="L32" s="1">
        <v>3843.4</v>
      </c>
      <c r="N32" s="1">
        <f t="shared" si="1"/>
        <v>-176.67</v>
      </c>
      <c r="O32" s="15">
        <v>40</v>
      </c>
    </row>
    <row r="33" spans="1:15" s="3" customFormat="1" x14ac:dyDescent="0.2">
      <c r="C33" s="3" t="s">
        <v>17</v>
      </c>
      <c r="D33" s="3" t="s">
        <v>17</v>
      </c>
      <c r="E33" s="3" t="s">
        <v>17</v>
      </c>
      <c r="F33" s="3" t="s">
        <v>17</v>
      </c>
      <c r="G33" s="3" t="s">
        <v>17</v>
      </c>
      <c r="H33" s="3" t="s">
        <v>17</v>
      </c>
      <c r="I33" s="3" t="s">
        <v>17</v>
      </c>
      <c r="J33" s="3" t="s">
        <v>17</v>
      </c>
      <c r="K33" s="3" t="s">
        <v>17</v>
      </c>
      <c r="L33" s="3" t="s">
        <v>17</v>
      </c>
      <c r="N33" s="3" t="s">
        <v>17</v>
      </c>
      <c r="O33" s="15"/>
    </row>
    <row r="34" spans="1:15" x14ac:dyDescent="0.2">
      <c r="A34" s="6" t="s">
        <v>16</v>
      </c>
      <c r="B34" s="8">
        <v>1</v>
      </c>
      <c r="C34" s="7">
        <v>2823.37</v>
      </c>
      <c r="D34" s="7">
        <v>843.33</v>
      </c>
      <c r="E34" s="7">
        <v>5.05</v>
      </c>
      <c r="F34" s="7">
        <v>382.46</v>
      </c>
      <c r="G34" s="7">
        <v>4054.21</v>
      </c>
      <c r="H34" s="7">
        <v>-0.03</v>
      </c>
      <c r="I34" s="7">
        <v>205.79</v>
      </c>
      <c r="J34" s="7">
        <v>5.05</v>
      </c>
      <c r="K34" s="7">
        <v>210.81</v>
      </c>
      <c r="L34" s="7">
        <v>3843.4</v>
      </c>
      <c r="N34" s="1">
        <f t="shared" si="1"/>
        <v>-176.67</v>
      </c>
    </row>
    <row r="36" spans="1:15" x14ac:dyDescent="0.2">
      <c r="A36" s="4" t="s">
        <v>33</v>
      </c>
    </row>
    <row r="37" spans="1:15" x14ac:dyDescent="0.2">
      <c r="A37" s="2" t="s">
        <v>34</v>
      </c>
      <c r="B37" s="1" t="s">
        <v>35</v>
      </c>
      <c r="C37" s="1">
        <v>2566.6999999999998</v>
      </c>
      <c r="D37" s="1">
        <v>766.67</v>
      </c>
      <c r="E37" s="1">
        <v>4.59</v>
      </c>
      <c r="F37" s="1">
        <v>406.62</v>
      </c>
      <c r="G37" s="1">
        <v>3744.58</v>
      </c>
      <c r="H37" s="1">
        <v>-7.0000000000000007E-2</v>
      </c>
      <c r="I37" s="1">
        <v>184.46</v>
      </c>
      <c r="J37" s="1">
        <v>4.59</v>
      </c>
      <c r="K37" s="1">
        <v>188.98</v>
      </c>
      <c r="L37" s="1">
        <v>3555.6</v>
      </c>
      <c r="N37" s="1">
        <f t="shared" si="1"/>
        <v>-222.16</v>
      </c>
      <c r="O37" s="15">
        <v>40</v>
      </c>
    </row>
    <row r="38" spans="1:15" s="3" customFormat="1" x14ac:dyDescent="0.2">
      <c r="C38" s="3" t="s">
        <v>17</v>
      </c>
      <c r="D38" s="3" t="s">
        <v>17</v>
      </c>
      <c r="E38" s="3" t="s">
        <v>17</v>
      </c>
      <c r="F38" s="3" t="s">
        <v>17</v>
      </c>
      <c r="G38" s="3" t="s">
        <v>17</v>
      </c>
      <c r="H38" s="3" t="s">
        <v>17</v>
      </c>
      <c r="I38" s="3" t="s">
        <v>17</v>
      </c>
      <c r="J38" s="3" t="s">
        <v>17</v>
      </c>
      <c r="K38" s="3" t="s">
        <v>17</v>
      </c>
      <c r="L38" s="3" t="s">
        <v>17</v>
      </c>
      <c r="N38" s="3" t="s">
        <v>17</v>
      </c>
      <c r="O38" s="15"/>
    </row>
    <row r="39" spans="1:15" x14ac:dyDescent="0.2">
      <c r="A39" s="6" t="s">
        <v>16</v>
      </c>
      <c r="B39" s="8">
        <v>1</v>
      </c>
      <c r="C39" s="7">
        <v>2566.6999999999998</v>
      </c>
      <c r="D39" s="7">
        <v>766.67</v>
      </c>
      <c r="E39" s="7">
        <v>4.59</v>
      </c>
      <c r="F39" s="7">
        <v>406.62</v>
      </c>
      <c r="G39" s="7">
        <v>3744.58</v>
      </c>
      <c r="H39" s="7">
        <v>-7.0000000000000007E-2</v>
      </c>
      <c r="I39" s="7">
        <v>184.46</v>
      </c>
      <c r="J39" s="7">
        <v>4.59</v>
      </c>
      <c r="K39" s="7">
        <v>188.98</v>
      </c>
      <c r="L39" s="7">
        <v>3555.6</v>
      </c>
      <c r="N39" s="1">
        <f t="shared" si="1"/>
        <v>-222.16</v>
      </c>
    </row>
    <row r="41" spans="1:15" s="3" customFormat="1" x14ac:dyDescent="0.2">
      <c r="A41" s="5"/>
      <c r="C41" s="3" t="s">
        <v>36</v>
      </c>
      <c r="D41" s="3" t="s">
        <v>36</v>
      </c>
      <c r="E41" s="3" t="s">
        <v>36</v>
      </c>
      <c r="F41" s="3" t="s">
        <v>36</v>
      </c>
      <c r="G41" s="3" t="s">
        <v>36</v>
      </c>
      <c r="H41" s="3" t="s">
        <v>36</v>
      </c>
      <c r="I41" s="3" t="s">
        <v>36</v>
      </c>
      <c r="J41" s="3" t="s">
        <v>36</v>
      </c>
      <c r="K41" s="3" t="s">
        <v>36</v>
      </c>
      <c r="L41" s="3" t="s">
        <v>36</v>
      </c>
      <c r="N41" s="3" t="s">
        <v>17</v>
      </c>
      <c r="O41" s="15"/>
    </row>
    <row r="42" spans="1:15" x14ac:dyDescent="0.2">
      <c r="A42" s="6" t="s">
        <v>37</v>
      </c>
      <c r="B42" s="9">
        <f>+B14+B19+B24+B29+B34+B39</f>
        <v>6</v>
      </c>
      <c r="C42" s="7">
        <f>+C9+C14+C19+C24+C29+C34+C39</f>
        <v>19506.920000000002</v>
      </c>
      <c r="D42" s="7">
        <f t="shared" ref="D42:N42" si="2">+D9+D14+D19+D24+D29+D34+D39</f>
        <v>5826.67</v>
      </c>
      <c r="E42" s="7">
        <f t="shared" si="2"/>
        <v>35.11</v>
      </c>
      <c r="F42" s="7">
        <f t="shared" si="2"/>
        <v>2716.27</v>
      </c>
      <c r="G42" s="7">
        <f t="shared" si="2"/>
        <v>28084.969999999994</v>
      </c>
      <c r="H42" s="7">
        <f>+H9+H14+H19+H24+H29+H34+H39</f>
        <v>-0.36000000000000004</v>
      </c>
      <c r="I42" s="7">
        <f t="shared" si="2"/>
        <v>1419.2199999999998</v>
      </c>
      <c r="J42" s="7">
        <f t="shared" si="2"/>
        <v>35.11</v>
      </c>
      <c r="K42" s="7">
        <f t="shared" si="2"/>
        <v>1453.97</v>
      </c>
      <c r="L42" s="7">
        <f t="shared" si="2"/>
        <v>26631</v>
      </c>
      <c r="M42" s="7"/>
      <c r="N42" s="7">
        <f t="shared" si="2"/>
        <v>-1297.0500000000002</v>
      </c>
    </row>
    <row r="43" spans="1:15" ht="5.25" customHeight="1" x14ac:dyDescent="0.2">
      <c r="A43" s="6"/>
      <c r="B43" s="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5" x14ac:dyDescent="0.2">
      <c r="A44" s="6"/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5" x14ac:dyDescent="0.2">
      <c r="A45" s="6"/>
      <c r="B45" s="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7" spans="1:15" x14ac:dyDescent="0.2">
      <c r="C47" s="1">
        <v>19506.669999999998</v>
      </c>
      <c r="D47" s="1">
        <v>5826.67</v>
      </c>
      <c r="E47" s="1">
        <v>35.11</v>
      </c>
      <c r="F47" s="1">
        <v>2716.27</v>
      </c>
      <c r="G47" s="1">
        <v>28084.71</v>
      </c>
      <c r="H47" s="1">
        <f>+H42</f>
        <v>-0.36000000000000004</v>
      </c>
      <c r="I47" s="1">
        <v>1419.21</v>
      </c>
      <c r="J47" s="1">
        <v>35.11</v>
      </c>
      <c r="K47" s="1">
        <v>1454.32</v>
      </c>
      <c r="L47" s="1">
        <v>26630.39</v>
      </c>
      <c r="N47" s="1">
        <v>-1297.06</v>
      </c>
    </row>
    <row r="48" spans="1:15" x14ac:dyDescent="0.2">
      <c r="A48" s="2" t="s">
        <v>38</v>
      </c>
      <c r="B48" s="1" t="s">
        <v>38</v>
      </c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3:14" x14ac:dyDescent="0.2">
      <c r="C49" s="1">
        <f>+C47-C42</f>
        <v>-0.25000000000363798</v>
      </c>
      <c r="D49" s="1">
        <f>+D47-D42</f>
        <v>0</v>
      </c>
      <c r="E49" s="1">
        <f>+E47-E42</f>
        <v>0</v>
      </c>
      <c r="F49" s="1">
        <f>+F47-F42</f>
        <v>0</v>
      </c>
      <c r="G49" s="1">
        <f>+G47-G42</f>
        <v>-0.25999999999476131</v>
      </c>
      <c r="H49" s="1">
        <f>+H47-H42</f>
        <v>0</v>
      </c>
      <c r="I49" s="1">
        <f>+I47-I42</f>
        <v>-9.9999999997635314E-3</v>
      </c>
      <c r="J49" s="1">
        <f>+J47-J42</f>
        <v>0</v>
      </c>
      <c r="K49" s="1">
        <f>+K47-K42</f>
        <v>0.34999999999990905</v>
      </c>
      <c r="L49" s="1">
        <f>+L47-L42</f>
        <v>-0.61000000000058208</v>
      </c>
      <c r="N49" s="1">
        <f>+N47-N42</f>
        <v>-9.9999999997635314E-3</v>
      </c>
    </row>
  </sheetData>
  <mergeCells count="4">
    <mergeCell ref="I1:L1"/>
    <mergeCell ref="A2:L2"/>
    <mergeCell ref="A3:L3"/>
    <mergeCell ref="A4:L4"/>
  </mergeCells>
  <conditionalFormatting sqref="A1:B4 B8:G8 B13:G13 A14:G17 B18:G18 B23:G23 B28:G28 B33:G33 B38:G38 A19:G22 A24:G27 A29:G32 A34:G37 A39:G43 G1:XFD4 A6:G7 M5:XFD5 A9:G12 H22:N22 P22:XFD22 H23:XFD43 H6:XFD21 A44:XFD1048576">
    <cfRule type="cellIs" dxfId="2" priority="3" operator="lessThan">
      <formula>0</formula>
    </cfRule>
  </conditionalFormatting>
  <conditionalFormatting sqref="A5:L5">
    <cfRule type="cellIs" dxfId="1" priority="2" operator="lessThan">
      <formula>0</formula>
    </cfRule>
  </conditionalFormatting>
  <conditionalFormatting sqref="O22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2021-04-28T17:34:52Z</cp:lastPrinted>
  <dcterms:created xsi:type="dcterms:W3CDTF">2021-04-28T17:22:46Z</dcterms:created>
  <dcterms:modified xsi:type="dcterms:W3CDTF">2021-06-07T23:31:10Z</dcterms:modified>
</cp:coreProperties>
</file>