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2QJUNIO2021 PAGINA\"/>
    </mc:Choice>
  </mc:AlternateContent>
  <bookViews>
    <workbookView xWindow="0" yWindow="0" windowWidth="25200" windowHeight="13830"/>
  </bookViews>
  <sheets>
    <sheet name="TODOS" sheetId="1" r:id="rId1"/>
  </sheets>
  <definedNames>
    <definedName name="_xlnm._FilterDatabase" localSheetId="0" hidden="1">TODOS!$A$5:$K$240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8" i="1" l="1"/>
  <c r="J237" i="1"/>
  <c r="J236" i="1"/>
  <c r="J235" i="1"/>
  <c r="J234" i="1"/>
  <c r="J233" i="1"/>
  <c r="J232" i="1"/>
  <c r="J231" i="1"/>
  <c r="J226" i="1"/>
  <c r="J225" i="1"/>
  <c r="J224" i="1"/>
  <c r="J223" i="1"/>
  <c r="J222" i="1"/>
  <c r="J221" i="1"/>
  <c r="J220" i="1"/>
  <c r="J219" i="1"/>
  <c r="J214" i="1"/>
  <c r="J213" i="1"/>
  <c r="J212" i="1"/>
  <c r="J211" i="1"/>
  <c r="J210" i="1"/>
  <c r="J209" i="1"/>
  <c r="J208" i="1"/>
  <c r="J207" i="1"/>
  <c r="J202" i="1"/>
  <c r="J201" i="1"/>
  <c r="J200" i="1"/>
  <c r="J199" i="1"/>
  <c r="J198" i="1"/>
  <c r="J197" i="1"/>
  <c r="J196" i="1"/>
  <c r="J195" i="1"/>
  <c r="J191" i="1"/>
  <c r="J190" i="1"/>
  <c r="J189" i="1"/>
  <c r="J188" i="1"/>
  <c r="J187" i="1"/>
  <c r="J186" i="1"/>
  <c r="J185" i="1"/>
  <c r="J184" i="1"/>
  <c r="J179" i="1"/>
  <c r="J178" i="1"/>
  <c r="J177" i="1"/>
  <c r="J176" i="1"/>
  <c r="J175" i="1"/>
  <c r="J174" i="1"/>
  <c r="J173" i="1"/>
  <c r="J172" i="1"/>
  <c r="J167" i="1"/>
  <c r="J166" i="1"/>
  <c r="J165" i="1"/>
  <c r="J164" i="1"/>
  <c r="J163" i="1"/>
  <c r="J162" i="1"/>
  <c r="J161" i="1"/>
  <c r="J160" i="1"/>
  <c r="J155" i="1"/>
  <c r="J154" i="1"/>
  <c r="J153" i="1"/>
  <c r="J152" i="1"/>
  <c r="J151" i="1"/>
  <c r="J150" i="1"/>
  <c r="J149" i="1"/>
  <c r="J148" i="1"/>
  <c r="J143" i="1"/>
  <c r="J142" i="1"/>
  <c r="J141" i="1"/>
  <c r="J140" i="1"/>
  <c r="J139" i="1"/>
  <c r="J138" i="1"/>
  <c r="J137" i="1"/>
  <c r="J136" i="1"/>
  <c r="J131" i="1"/>
  <c r="J130" i="1"/>
  <c r="J129" i="1"/>
  <c r="J128" i="1"/>
  <c r="J127" i="1"/>
  <c r="J126" i="1"/>
  <c r="J125" i="1"/>
  <c r="J124" i="1"/>
  <c r="J119" i="1"/>
  <c r="J118" i="1"/>
  <c r="J117" i="1"/>
  <c r="J116" i="1"/>
  <c r="J115" i="1"/>
  <c r="J114" i="1"/>
  <c r="J113" i="1"/>
  <c r="J108" i="1"/>
  <c r="J107" i="1"/>
  <c r="J106" i="1"/>
  <c r="J105" i="1"/>
  <c r="J104" i="1"/>
  <c r="J103" i="1"/>
  <c r="J102" i="1"/>
  <c r="J101" i="1"/>
  <c r="J97" i="1"/>
  <c r="J96" i="1"/>
  <c r="J95" i="1"/>
  <c r="J94" i="1"/>
  <c r="J93" i="1"/>
  <c r="J92" i="1"/>
  <c r="J91" i="1"/>
  <c r="J90" i="1"/>
  <c r="J85" i="1"/>
  <c r="J84" i="1"/>
  <c r="J83" i="1"/>
  <c r="J82" i="1"/>
  <c r="J81" i="1"/>
  <c r="J80" i="1"/>
  <c r="J79" i="1"/>
  <c r="J78" i="1"/>
  <c r="J73" i="1"/>
  <c r="J72" i="1"/>
  <c r="J71" i="1"/>
  <c r="J70" i="1"/>
  <c r="J69" i="1"/>
  <c r="J68" i="1"/>
  <c r="J67" i="1"/>
  <c r="J66" i="1"/>
  <c r="J61" i="1"/>
  <c r="J60" i="1"/>
  <c r="J59" i="1"/>
  <c r="J58" i="1"/>
  <c r="J57" i="1"/>
  <c r="J56" i="1"/>
  <c r="J55" i="1"/>
  <c r="J54" i="1"/>
  <c r="J50" i="1"/>
  <c r="J49" i="1"/>
  <c r="J48" i="1"/>
  <c r="J47" i="1"/>
  <c r="J46" i="1"/>
  <c r="J45" i="1"/>
  <c r="J44" i="1"/>
  <c r="J43" i="1"/>
  <c r="J38" i="1"/>
  <c r="J37" i="1"/>
  <c r="J36" i="1"/>
  <c r="J35" i="1"/>
  <c r="J34" i="1"/>
  <c r="J33" i="1"/>
  <c r="J32" i="1"/>
  <c r="J31" i="1"/>
  <c r="J26" i="1"/>
  <c r="J25" i="1"/>
  <c r="J24" i="1"/>
  <c r="J23" i="1"/>
  <c r="J22" i="1"/>
  <c r="J21" i="1"/>
  <c r="J20" i="1"/>
  <c r="J19" i="1"/>
  <c r="J14" i="1"/>
  <c r="J13" i="1"/>
  <c r="J12" i="1"/>
  <c r="J11" i="1"/>
  <c r="J10" i="1"/>
  <c r="J9" i="1"/>
  <c r="J8" i="1"/>
  <c r="J7" i="1"/>
  <c r="F238" i="1"/>
  <c r="F237" i="1"/>
  <c r="F236" i="1"/>
  <c r="F235" i="1"/>
  <c r="F234" i="1"/>
  <c r="F233" i="1"/>
  <c r="F232" i="1"/>
  <c r="F231" i="1"/>
  <c r="F226" i="1"/>
  <c r="F225" i="1"/>
  <c r="F224" i="1"/>
  <c r="F223" i="1"/>
  <c r="F222" i="1"/>
  <c r="F221" i="1"/>
  <c r="F220" i="1"/>
  <c r="F219" i="1"/>
  <c r="F214" i="1"/>
  <c r="F213" i="1"/>
  <c r="F212" i="1"/>
  <c r="F211" i="1"/>
  <c r="F210" i="1"/>
  <c r="F209" i="1"/>
  <c r="F208" i="1"/>
  <c r="F207" i="1"/>
  <c r="F202" i="1"/>
  <c r="F201" i="1"/>
  <c r="F200" i="1"/>
  <c r="F199" i="1"/>
  <c r="F198" i="1"/>
  <c r="F197" i="1"/>
  <c r="F196" i="1"/>
  <c r="F195" i="1"/>
  <c r="F191" i="1"/>
  <c r="F190" i="1"/>
  <c r="F189" i="1"/>
  <c r="F188" i="1"/>
  <c r="F187" i="1"/>
  <c r="F186" i="1"/>
  <c r="F185" i="1"/>
  <c r="F184" i="1"/>
  <c r="F179" i="1"/>
  <c r="F178" i="1"/>
  <c r="F177" i="1"/>
  <c r="F176" i="1"/>
  <c r="F175" i="1"/>
  <c r="F174" i="1"/>
  <c r="F173" i="1"/>
  <c r="F172" i="1"/>
  <c r="F167" i="1"/>
  <c r="F166" i="1"/>
  <c r="F165" i="1"/>
  <c r="F164" i="1"/>
  <c r="F163" i="1"/>
  <c r="F162" i="1"/>
  <c r="F161" i="1"/>
  <c r="F160" i="1"/>
  <c r="F155" i="1"/>
  <c r="F154" i="1"/>
  <c r="F153" i="1"/>
  <c r="F152" i="1"/>
  <c r="F151" i="1"/>
  <c r="F150" i="1"/>
  <c r="F149" i="1"/>
  <c r="F148" i="1"/>
  <c r="F143" i="1"/>
  <c r="F142" i="1"/>
  <c r="F141" i="1"/>
  <c r="F140" i="1"/>
  <c r="F139" i="1"/>
  <c r="F138" i="1"/>
  <c r="F137" i="1"/>
  <c r="F136" i="1"/>
  <c r="F131" i="1"/>
  <c r="F130" i="1"/>
  <c r="F129" i="1"/>
  <c r="F128" i="1"/>
  <c r="F127" i="1"/>
  <c r="F126" i="1"/>
  <c r="F125" i="1"/>
  <c r="F124" i="1"/>
  <c r="F119" i="1"/>
  <c r="F118" i="1"/>
  <c r="F117" i="1"/>
  <c r="F116" i="1"/>
  <c r="F115" i="1"/>
  <c r="F114" i="1"/>
  <c r="F113" i="1"/>
  <c r="F108" i="1"/>
  <c r="F107" i="1"/>
  <c r="F106" i="1"/>
  <c r="F105" i="1"/>
  <c r="F104" i="1"/>
  <c r="F103" i="1"/>
  <c r="F102" i="1"/>
  <c r="F101" i="1"/>
  <c r="F97" i="1"/>
  <c r="F96" i="1"/>
  <c r="F95" i="1"/>
  <c r="F94" i="1"/>
  <c r="F93" i="1"/>
  <c r="F92" i="1"/>
  <c r="F91" i="1"/>
  <c r="F90" i="1"/>
  <c r="F85" i="1"/>
  <c r="F84" i="1"/>
  <c r="F83" i="1"/>
  <c r="F82" i="1"/>
  <c r="F81" i="1"/>
  <c r="F80" i="1"/>
  <c r="F79" i="1"/>
  <c r="F78" i="1"/>
  <c r="F73" i="1"/>
  <c r="F72" i="1"/>
  <c r="F71" i="1"/>
  <c r="F70" i="1"/>
  <c r="F69" i="1"/>
  <c r="F68" i="1"/>
  <c r="F67" i="1"/>
  <c r="F66" i="1"/>
  <c r="F61" i="1"/>
  <c r="F60" i="1"/>
  <c r="F59" i="1"/>
  <c r="F58" i="1"/>
  <c r="F57" i="1"/>
  <c r="F56" i="1"/>
  <c r="F55" i="1"/>
  <c r="F54" i="1"/>
  <c r="F50" i="1"/>
  <c r="F49" i="1"/>
  <c r="F48" i="1"/>
  <c r="F47" i="1"/>
  <c r="F46" i="1"/>
  <c r="F45" i="1"/>
  <c r="F44" i="1"/>
  <c r="F43" i="1"/>
  <c r="F38" i="1"/>
  <c r="F37" i="1"/>
  <c r="F36" i="1"/>
  <c r="F35" i="1"/>
  <c r="F34" i="1"/>
  <c r="F33" i="1"/>
  <c r="F32" i="1"/>
  <c r="F31" i="1"/>
  <c r="F26" i="1"/>
  <c r="F25" i="1"/>
  <c r="F24" i="1"/>
  <c r="F23" i="1"/>
  <c r="F22" i="1"/>
  <c r="F21" i="1"/>
  <c r="F20" i="1"/>
  <c r="F19" i="1"/>
  <c r="F14" i="1"/>
  <c r="F13" i="1"/>
  <c r="F12" i="1"/>
  <c r="F11" i="1"/>
  <c r="F10" i="1"/>
  <c r="F9" i="1"/>
  <c r="F8" i="1"/>
  <c r="F7" i="1"/>
  <c r="D240" i="1"/>
  <c r="E240" i="1"/>
  <c r="G240" i="1"/>
  <c r="H240" i="1"/>
  <c r="I240" i="1"/>
  <c r="C240" i="1"/>
  <c r="D228" i="1"/>
  <c r="E228" i="1"/>
  <c r="G228" i="1"/>
  <c r="H228" i="1"/>
  <c r="I228" i="1"/>
  <c r="C228" i="1"/>
  <c r="D216" i="1"/>
  <c r="E216" i="1"/>
  <c r="G216" i="1"/>
  <c r="H216" i="1"/>
  <c r="I216" i="1"/>
  <c r="C216" i="1"/>
  <c r="D204" i="1"/>
  <c r="E204" i="1"/>
  <c r="G204" i="1"/>
  <c r="H204" i="1"/>
  <c r="I204" i="1"/>
  <c r="C204" i="1"/>
  <c r="D193" i="1"/>
  <c r="E193" i="1"/>
  <c r="G193" i="1"/>
  <c r="H193" i="1"/>
  <c r="I193" i="1"/>
  <c r="C193" i="1"/>
  <c r="D181" i="1"/>
  <c r="E181" i="1"/>
  <c r="G181" i="1"/>
  <c r="H181" i="1"/>
  <c r="I181" i="1"/>
  <c r="C181" i="1"/>
  <c r="D169" i="1"/>
  <c r="E169" i="1"/>
  <c r="G169" i="1"/>
  <c r="H169" i="1"/>
  <c r="I169" i="1"/>
  <c r="C169" i="1"/>
  <c r="D157" i="1"/>
  <c r="E157" i="1"/>
  <c r="G157" i="1"/>
  <c r="H157" i="1"/>
  <c r="I157" i="1"/>
  <c r="C157" i="1"/>
  <c r="D145" i="1"/>
  <c r="E145" i="1"/>
  <c r="G145" i="1"/>
  <c r="H145" i="1"/>
  <c r="I145" i="1"/>
  <c r="C145" i="1"/>
  <c r="D133" i="1"/>
  <c r="E133" i="1"/>
  <c r="G133" i="1"/>
  <c r="H133" i="1"/>
  <c r="I133" i="1"/>
  <c r="C133" i="1"/>
  <c r="D121" i="1"/>
  <c r="C121" i="1"/>
  <c r="E121" i="1"/>
  <c r="G121" i="1"/>
  <c r="H121" i="1"/>
  <c r="I121" i="1"/>
  <c r="D110" i="1"/>
  <c r="E110" i="1"/>
  <c r="G110" i="1"/>
  <c r="H110" i="1"/>
  <c r="I110" i="1"/>
  <c r="C110" i="1"/>
  <c r="D99" i="1"/>
  <c r="E99" i="1"/>
  <c r="G99" i="1"/>
  <c r="H99" i="1"/>
  <c r="I99" i="1"/>
  <c r="C99" i="1"/>
  <c r="D87" i="1"/>
  <c r="E87" i="1"/>
  <c r="G87" i="1"/>
  <c r="H87" i="1"/>
  <c r="I87" i="1"/>
  <c r="C87" i="1"/>
  <c r="D75" i="1"/>
  <c r="E75" i="1"/>
  <c r="G75" i="1"/>
  <c r="H75" i="1"/>
  <c r="I75" i="1"/>
  <c r="C75" i="1"/>
  <c r="D63" i="1"/>
  <c r="E63" i="1"/>
  <c r="G63" i="1"/>
  <c r="H63" i="1"/>
  <c r="I63" i="1"/>
  <c r="C63" i="1"/>
  <c r="D52" i="1"/>
  <c r="E52" i="1"/>
  <c r="G52" i="1"/>
  <c r="H52" i="1"/>
  <c r="I52" i="1"/>
  <c r="C52" i="1"/>
  <c r="D40" i="1"/>
  <c r="E40" i="1"/>
  <c r="G40" i="1"/>
  <c r="H40" i="1"/>
  <c r="I40" i="1"/>
  <c r="C40" i="1"/>
  <c r="D28" i="1"/>
  <c r="E28" i="1"/>
  <c r="G28" i="1"/>
  <c r="H28" i="1"/>
  <c r="I28" i="1"/>
  <c r="C28" i="1"/>
  <c r="D16" i="1"/>
  <c r="E16" i="1"/>
  <c r="G16" i="1"/>
  <c r="H16" i="1"/>
  <c r="I16" i="1"/>
  <c r="C16" i="1"/>
  <c r="K11" i="1" l="1"/>
  <c r="K23" i="1"/>
  <c r="K35" i="1"/>
  <c r="K47" i="1"/>
  <c r="K58" i="1"/>
  <c r="K70" i="1"/>
  <c r="K82" i="1"/>
  <c r="K94" i="1"/>
  <c r="K105" i="1"/>
  <c r="K117" i="1"/>
  <c r="K129" i="1"/>
  <c r="K141" i="1"/>
  <c r="K153" i="1"/>
  <c r="K165" i="1"/>
  <c r="K177" i="1"/>
  <c r="K189" i="1"/>
  <c r="K200" i="1"/>
  <c r="K212" i="1"/>
  <c r="K224" i="1"/>
  <c r="K236" i="1"/>
  <c r="K8" i="1"/>
  <c r="K20" i="1"/>
  <c r="K32" i="1"/>
  <c r="K44" i="1"/>
  <c r="K55" i="1"/>
  <c r="K67" i="1"/>
  <c r="K79" i="1"/>
  <c r="K91" i="1"/>
  <c r="K102" i="1"/>
  <c r="K114" i="1"/>
  <c r="K126" i="1"/>
  <c r="K138" i="1"/>
  <c r="K150" i="1"/>
  <c r="K162" i="1"/>
  <c r="K174" i="1"/>
  <c r="K186" i="1"/>
  <c r="K197" i="1"/>
  <c r="K209" i="1"/>
  <c r="K221" i="1"/>
  <c r="K233" i="1"/>
  <c r="K7" i="1"/>
  <c r="K19" i="1"/>
  <c r="K31" i="1"/>
  <c r="K43" i="1"/>
  <c r="K54" i="1"/>
  <c r="K66" i="1"/>
  <c r="K78" i="1"/>
  <c r="K90" i="1"/>
  <c r="K101" i="1"/>
  <c r="K113" i="1"/>
  <c r="K125" i="1"/>
  <c r="K137" i="1"/>
  <c r="K149" i="1"/>
  <c r="K161" i="1"/>
  <c r="K173" i="1"/>
  <c r="K185" i="1"/>
  <c r="K196" i="1"/>
  <c r="K208" i="1"/>
  <c r="K220" i="1"/>
  <c r="K232" i="1"/>
  <c r="K14" i="1"/>
  <c r="K26" i="1"/>
  <c r="K38" i="1"/>
  <c r="K50" i="1"/>
  <c r="K61" i="1"/>
  <c r="K73" i="1"/>
  <c r="K85" i="1"/>
  <c r="K97" i="1"/>
  <c r="K124" i="1"/>
  <c r="K136" i="1"/>
  <c r="K148" i="1"/>
  <c r="K160" i="1"/>
  <c r="K172" i="1"/>
  <c r="K184" i="1"/>
  <c r="K195" i="1"/>
  <c r="K207" i="1"/>
  <c r="K219" i="1"/>
  <c r="K231" i="1"/>
  <c r="K13" i="1"/>
  <c r="K25" i="1"/>
  <c r="K37" i="1"/>
  <c r="K49" i="1"/>
  <c r="K60" i="1"/>
  <c r="K72" i="1"/>
  <c r="K84" i="1"/>
  <c r="K96" i="1"/>
  <c r="K107" i="1"/>
  <c r="K119" i="1"/>
  <c r="K131" i="1"/>
  <c r="K143" i="1"/>
  <c r="K155" i="1"/>
  <c r="K167" i="1"/>
  <c r="K179" i="1"/>
  <c r="K191" i="1"/>
  <c r="K202" i="1"/>
  <c r="K214" i="1"/>
  <c r="K226" i="1"/>
  <c r="K238" i="1"/>
  <c r="I243" i="1"/>
  <c r="H243" i="1"/>
  <c r="K21" i="1"/>
  <c r="K45" i="1"/>
  <c r="K56" i="1"/>
  <c r="K68" i="1"/>
  <c r="K80" i="1"/>
  <c r="K92" i="1"/>
  <c r="K103" i="1"/>
  <c r="K115" i="1"/>
  <c r="K127" i="1"/>
  <c r="K139" i="1"/>
  <c r="K151" i="1"/>
  <c r="K163" i="1"/>
  <c r="K175" i="1"/>
  <c r="K187" i="1"/>
  <c r="K198" i="1"/>
  <c r="K210" i="1"/>
  <c r="K222" i="1"/>
  <c r="K234" i="1"/>
  <c r="K10" i="1"/>
  <c r="K22" i="1"/>
  <c r="K34" i="1"/>
  <c r="K46" i="1"/>
  <c r="K57" i="1"/>
  <c r="K69" i="1"/>
  <c r="K81" i="1"/>
  <c r="K93" i="1"/>
  <c r="K104" i="1"/>
  <c r="K116" i="1"/>
  <c r="K128" i="1"/>
  <c r="K140" i="1"/>
  <c r="K152" i="1"/>
  <c r="K164" i="1"/>
  <c r="K176" i="1"/>
  <c r="K188" i="1"/>
  <c r="K199" i="1"/>
  <c r="K211" i="1"/>
  <c r="K223" i="1"/>
  <c r="K235" i="1"/>
  <c r="D243" i="1"/>
  <c r="K12" i="1"/>
  <c r="K24" i="1"/>
  <c r="K36" i="1"/>
  <c r="K48" i="1"/>
  <c r="K59" i="1"/>
  <c r="K71" i="1"/>
  <c r="K83" i="1"/>
  <c r="K95" i="1"/>
  <c r="K106" i="1"/>
  <c r="K118" i="1"/>
  <c r="K130" i="1"/>
  <c r="K142" i="1"/>
  <c r="K154" i="1"/>
  <c r="K166" i="1"/>
  <c r="K178" i="1"/>
  <c r="K190" i="1"/>
  <c r="K201" i="1"/>
  <c r="K213" i="1"/>
  <c r="K225" i="1"/>
  <c r="K237" i="1"/>
  <c r="K9" i="1"/>
  <c r="K33" i="1"/>
  <c r="G243" i="1"/>
  <c r="C243" i="1"/>
  <c r="E243" i="1"/>
  <c r="K108" i="1"/>
  <c r="J145" i="1"/>
  <c r="J169" i="1"/>
  <c r="J193" i="1"/>
  <c r="J216" i="1"/>
  <c r="J228" i="1"/>
  <c r="F133" i="1"/>
  <c r="F145" i="1"/>
  <c r="F157" i="1"/>
  <c r="F169" i="1"/>
  <c r="F181" i="1"/>
  <c r="F193" i="1"/>
  <c r="F216" i="1"/>
  <c r="F228" i="1"/>
  <c r="F240" i="1"/>
  <c r="J28" i="1"/>
  <c r="J40" i="1"/>
  <c r="J63" i="1"/>
  <c r="J75" i="1"/>
  <c r="J87" i="1"/>
  <c r="J99" i="1"/>
  <c r="J121" i="1"/>
  <c r="J133" i="1"/>
  <c r="J157" i="1"/>
  <c r="J181" i="1"/>
  <c r="J204" i="1"/>
  <c r="J240" i="1"/>
  <c r="F40" i="1"/>
  <c r="F52" i="1"/>
  <c r="F63" i="1"/>
  <c r="F87" i="1"/>
  <c r="F99" i="1"/>
  <c r="F110" i="1"/>
  <c r="F204" i="1"/>
  <c r="J16" i="1"/>
  <c r="J52" i="1"/>
  <c r="F28" i="1"/>
  <c r="F75" i="1"/>
  <c r="F121" i="1"/>
  <c r="J110" i="1"/>
  <c r="F16" i="1"/>
  <c r="K28" i="1" l="1"/>
  <c r="K228" i="1"/>
  <c r="K204" i="1"/>
  <c r="K16" i="1"/>
  <c r="K169" i="1"/>
  <c r="K75" i="1"/>
  <c r="K216" i="1"/>
  <c r="K121" i="1"/>
  <c r="K157" i="1"/>
  <c r="K63" i="1"/>
  <c r="K240" i="1"/>
  <c r="K99" i="1"/>
  <c r="K181" i="1"/>
  <c r="K87" i="1"/>
  <c r="K110" i="1"/>
  <c r="K145" i="1"/>
  <c r="K52" i="1"/>
  <c r="K193" i="1"/>
  <c r="K133" i="1"/>
  <c r="K40" i="1"/>
  <c r="F243" i="1"/>
  <c r="J243" i="1"/>
  <c r="K243" i="1" l="1"/>
  <c r="B243" i="1" l="1"/>
</calcChain>
</file>

<file path=xl/sharedStrings.xml><?xml version="1.0" encoding="utf-8"?>
<sst xmlns="http://schemas.openxmlformats.org/spreadsheetml/2006/main" count="563" uniqueCount="357">
  <si>
    <t>Código</t>
  </si>
  <si>
    <t>Empleado</t>
  </si>
  <si>
    <t>Sueldo</t>
  </si>
  <si>
    <t>IMSS pagado por el patrón</t>
  </si>
  <si>
    <t>Tiempo extraordinario</t>
  </si>
  <si>
    <t>*TOTAL* *PERCEPCIONES*</t>
  </si>
  <si>
    <t>I.S.R. (mes)</t>
  </si>
  <si>
    <t>Ajuste al neto</t>
  </si>
  <si>
    <t>Cuota obrero patronal IMSS</t>
  </si>
  <si>
    <t>*TOTAL* *DEDUCCIONES*</t>
  </si>
  <si>
    <t>*NETO*</t>
  </si>
  <si>
    <t xml:space="preserve">    Reg. Pat. IMSS:  R1326894380</t>
  </si>
  <si>
    <t>Departamento 1 DISTRITO 01</t>
  </si>
  <si>
    <t>011</t>
  </si>
  <si>
    <t>Salazar Partida Juan Miguel</t>
  </si>
  <si>
    <t>622</t>
  </si>
  <si>
    <t>Reynaga Alvarado Rosalio</t>
  </si>
  <si>
    <t>719</t>
  </si>
  <si>
    <t>González Rosas Paola Vanessa</t>
  </si>
  <si>
    <t>720</t>
  </si>
  <si>
    <t>Ortíz Mendoza Sergio Raúl</t>
  </si>
  <si>
    <t>722</t>
  </si>
  <si>
    <t>Pérez Becerra Ana Isabel</t>
  </si>
  <si>
    <t>727</t>
  </si>
  <si>
    <t>Dávila Jara Elizabeth</t>
  </si>
  <si>
    <t>728</t>
  </si>
  <si>
    <t>Cortés González Martha Sugeli</t>
  </si>
  <si>
    <t>729</t>
  </si>
  <si>
    <t>Sánchez Cardona Ma. De Jesús</t>
  </si>
  <si>
    <t>Total Depto</t>
  </si>
  <si>
    <t xml:space="preserve">  -----------------------</t>
  </si>
  <si>
    <t>Departamento 5 DISTRITO 02</t>
  </si>
  <si>
    <t>649</t>
  </si>
  <si>
    <t>Becerra Reyes Ana Lilia</t>
  </si>
  <si>
    <t>712</t>
  </si>
  <si>
    <t>Gómez Espinosa María Elia</t>
  </si>
  <si>
    <t>713</t>
  </si>
  <si>
    <t>Rojas Pérez Juan Manuel</t>
  </si>
  <si>
    <t>817</t>
  </si>
  <si>
    <t>Ruíz Gallardo Laura Isabel</t>
  </si>
  <si>
    <t>818</t>
  </si>
  <si>
    <t>Fernández Rocha Carlos Uriel</t>
  </si>
  <si>
    <t>819</t>
  </si>
  <si>
    <t>Piñón Delgado Ana Gabriela</t>
  </si>
  <si>
    <t>820</t>
  </si>
  <si>
    <t xml:space="preserve"> Claudio Norma Angélica</t>
  </si>
  <si>
    <t>821</t>
  </si>
  <si>
    <t>Hernández Flores Nancy Lorena</t>
  </si>
  <si>
    <t>Departamento 6 DISTRITO 03</t>
  </si>
  <si>
    <t>680</t>
  </si>
  <si>
    <t>Gutiérrez Hernández Lisbeth Esmeralda</t>
  </si>
  <si>
    <t>682</t>
  </si>
  <si>
    <t>Hernández Orozco Laura Janet</t>
  </si>
  <si>
    <t>685</t>
  </si>
  <si>
    <t>Hernández Gómez Jorge Alberto</t>
  </si>
  <si>
    <t>694</t>
  </si>
  <si>
    <t>González Velázquez María Guadalupe</t>
  </si>
  <si>
    <t>704</t>
  </si>
  <si>
    <t>Rios Gutiérrez Nadia Judith</t>
  </si>
  <si>
    <t>822</t>
  </si>
  <si>
    <t>Rubalcava Pérez Héctor</t>
  </si>
  <si>
    <t>823</t>
  </si>
  <si>
    <t>Vázquez Jiménez Luis Felipe De Jesús</t>
  </si>
  <si>
    <t>824</t>
  </si>
  <si>
    <t>De La Torre González Romelia</t>
  </si>
  <si>
    <t>Departamento 7 DISTRITO 04</t>
  </si>
  <si>
    <t>080</t>
  </si>
  <si>
    <t>Gómez Espinoza Nidia Patricia</t>
  </si>
  <si>
    <t>645</t>
  </si>
  <si>
    <t>Márquez Frausto Luis Antonio</t>
  </si>
  <si>
    <t>805</t>
  </si>
  <si>
    <t xml:space="preserve">Fernández Melchor Francisco Javier </t>
  </si>
  <si>
    <t>806</t>
  </si>
  <si>
    <t>Arellano Carrillo Laura Mirella</t>
  </si>
  <si>
    <t>807</t>
  </si>
  <si>
    <t>Martínez Maguey Carlos Alberto</t>
  </si>
  <si>
    <t>808</t>
  </si>
  <si>
    <t>Navarro Fonseca Karla Elizabeth</t>
  </si>
  <si>
    <t>809</t>
  </si>
  <si>
    <t>Acosta Villavicencio Armando Bernardo</t>
  </si>
  <si>
    <t>810</t>
  </si>
  <si>
    <t>Vázquez Gama Paula María Inés</t>
  </si>
  <si>
    <t>Departamento 8 DISTRITO 05</t>
  </si>
  <si>
    <t>056</t>
  </si>
  <si>
    <t>Espinoza Montes Edgar Alfonso</t>
  </si>
  <si>
    <t>718</t>
  </si>
  <si>
    <t>Pano Loera Gabriela</t>
  </si>
  <si>
    <t>765</t>
  </si>
  <si>
    <t>Díaz  Guardado Gladys Jazmin</t>
  </si>
  <si>
    <t>766</t>
  </si>
  <si>
    <t>Torres Guevara Florencio De Jesús</t>
  </si>
  <si>
    <t>767</t>
  </si>
  <si>
    <t>Contreras García  María Del Carmen</t>
  </si>
  <si>
    <t>768</t>
  </si>
  <si>
    <t>Bayardo Cardona Arnulfo</t>
  </si>
  <si>
    <t>769</t>
  </si>
  <si>
    <t>Castillón Dueñas Dolores Patricia</t>
  </si>
  <si>
    <t>771</t>
  </si>
  <si>
    <t>Pérez Salcedo María Luisa</t>
  </si>
  <si>
    <t>Departamento 10 DISTRITO 06</t>
  </si>
  <si>
    <t>630</t>
  </si>
  <si>
    <t>Arrazola Cortés Iván</t>
  </si>
  <si>
    <t>636</t>
  </si>
  <si>
    <t>Navarro Ayala Jaime</t>
  </si>
  <si>
    <t>640</t>
  </si>
  <si>
    <t>García  Leyva  Mónica</t>
  </si>
  <si>
    <t>751</t>
  </si>
  <si>
    <t>Sánchez Guzmán Paloma Anayansi</t>
  </si>
  <si>
    <t>752</t>
  </si>
  <si>
    <t>Polanco Ahumada María Alejandrina</t>
  </si>
  <si>
    <t>753</t>
  </si>
  <si>
    <t>Mariscal González Esteban</t>
  </si>
  <si>
    <t>754</t>
  </si>
  <si>
    <t>García Márquez Emmanuel</t>
  </si>
  <si>
    <t>755</t>
  </si>
  <si>
    <t>Hernández Velázquez Miguel Angel</t>
  </si>
  <si>
    <t>Departamento 11 DISTRITO 07</t>
  </si>
  <si>
    <t>647</t>
  </si>
  <si>
    <t>Martínez Reza Felipe De Jesús</t>
  </si>
  <si>
    <t>661</t>
  </si>
  <si>
    <t>Fernández Villanueva Uribe Diego</t>
  </si>
  <si>
    <t>811</t>
  </si>
  <si>
    <t>Azcona Reyes Violeta Magdalena</t>
  </si>
  <si>
    <t>812</t>
  </si>
  <si>
    <t>Guzmán Romero Ivette</t>
  </si>
  <si>
    <t>813</t>
  </si>
  <si>
    <t>Peña Pelayo Adrian</t>
  </si>
  <si>
    <t>814</t>
  </si>
  <si>
    <t>Gómez Navarro Jesús Roberto</t>
  </si>
  <si>
    <t>815</t>
  </si>
  <si>
    <t>Palomera Jiménez Paola Maribel</t>
  </si>
  <si>
    <t>816</t>
  </si>
  <si>
    <t>Muñiz Juárez Cynthia Vanessa</t>
  </si>
  <si>
    <t>Departamento 12 DISTRITO 08</t>
  </si>
  <si>
    <t>116</t>
  </si>
  <si>
    <t>Castellanos Díaz Corina Elizabeth</t>
  </si>
  <si>
    <t>603</t>
  </si>
  <si>
    <t>Fernández Guerrero María Aurora</t>
  </si>
  <si>
    <t>671</t>
  </si>
  <si>
    <t>Stettner Carrillo Karla Sofía</t>
  </si>
  <si>
    <t>683</t>
  </si>
  <si>
    <t>Parra García Elisa Julieta</t>
  </si>
  <si>
    <t>784</t>
  </si>
  <si>
    <t>Becerra  Sepúlveda Aurelio</t>
  </si>
  <si>
    <t>787</t>
  </si>
  <si>
    <t>Avila Cervantes  Axel Rafael</t>
  </si>
  <si>
    <t>790</t>
  </si>
  <si>
    <t xml:space="preserve">Aguayo Bernal  Paola Alejandra </t>
  </si>
  <si>
    <t>793</t>
  </si>
  <si>
    <t>Castellanos Sílva Ernesto Alejandro</t>
  </si>
  <si>
    <t>Departamento 13 DISTRITO 09</t>
  </si>
  <si>
    <t>013</t>
  </si>
  <si>
    <t>Rosas Villa María Alejandra</t>
  </si>
  <si>
    <t>027</t>
  </si>
  <si>
    <t>Hurtado Burgos Javier Xicotencatl</t>
  </si>
  <si>
    <t>098</t>
  </si>
  <si>
    <t>Peña Ramos Claudia Gabriela</t>
  </si>
  <si>
    <t>134</t>
  </si>
  <si>
    <t>Pérez Andrade Sonia Lilia</t>
  </si>
  <si>
    <t>638</t>
  </si>
  <si>
    <t>Cerda Esparza Mario Alberto</t>
  </si>
  <si>
    <t>699</t>
  </si>
  <si>
    <t>Mendoza Sepúlveda Oswaldo</t>
  </si>
  <si>
    <t>772</t>
  </si>
  <si>
    <t>Navarro Conrique Bautista David Ricardo</t>
  </si>
  <si>
    <t>827</t>
  </si>
  <si>
    <t>Jasso Alarcón María Luisa</t>
  </si>
  <si>
    <t>Departamento 14 DISTRITO 10</t>
  </si>
  <si>
    <t>151</t>
  </si>
  <si>
    <t>Enríquez Núñez Ma. Del Carmen</t>
  </si>
  <si>
    <t>160</t>
  </si>
  <si>
    <t>Alarcón Rodríguez Gerardo</t>
  </si>
  <si>
    <t>602</t>
  </si>
  <si>
    <t>Gómez Pérez Jorge Alejandro</t>
  </si>
  <si>
    <t>774</t>
  </si>
  <si>
    <t>Palencia Rodríguez Ernesto Askur</t>
  </si>
  <si>
    <t>779</t>
  </si>
  <si>
    <t>Figueroa Arredondo Ana Paula</t>
  </si>
  <si>
    <t>780</t>
  </si>
  <si>
    <t>Rubio Treviño Rocío Belén</t>
  </si>
  <si>
    <t>782</t>
  </si>
  <si>
    <t>Silva Flores Francisco Javier</t>
  </si>
  <si>
    <t>Departamento 15 DISTRITO 11</t>
  </si>
  <si>
    <t>050</t>
  </si>
  <si>
    <t>Serrano González Ernesto</t>
  </si>
  <si>
    <t>619</t>
  </si>
  <si>
    <t>Sánchez Torres Alejandro Salvador</t>
  </si>
  <si>
    <t>628</t>
  </si>
  <si>
    <t>Muñóz Ochoa Julio</t>
  </si>
  <si>
    <t>723</t>
  </si>
  <si>
    <t>Contreras Aviña Sofia</t>
  </si>
  <si>
    <t>726</t>
  </si>
  <si>
    <t>Ramos Ortega Tania</t>
  </si>
  <si>
    <t>730</t>
  </si>
  <si>
    <t>Villanueva  Bautista Diana Laura</t>
  </si>
  <si>
    <t>736</t>
  </si>
  <si>
    <t>Cárdenas Becerra Samantha Gheraldi</t>
  </si>
  <si>
    <t>737</t>
  </si>
  <si>
    <t>De Caso Muñoz Carlos Alberto</t>
  </si>
  <si>
    <t>Departamento 16 DISTRITO 12</t>
  </si>
  <si>
    <t>071</t>
  </si>
  <si>
    <t>Macías Luna Juan Francisco</t>
  </si>
  <si>
    <t>141</t>
  </si>
  <si>
    <t>Ochoa González Raúl</t>
  </si>
  <si>
    <t>675</t>
  </si>
  <si>
    <t>Padilla Sánchez José Alfonso</t>
  </si>
  <si>
    <t>760</t>
  </si>
  <si>
    <t>Fierros Magaña Carlos Arturo</t>
  </si>
  <si>
    <t>761</t>
  </si>
  <si>
    <t>Ledezma   Ramínez  Martha Cecilia</t>
  </si>
  <si>
    <t>762</t>
  </si>
  <si>
    <t>De La Torre Castañeda Arturo</t>
  </si>
  <si>
    <t>763</t>
  </si>
  <si>
    <t>Plascencia Martínez Yaveh Jhair</t>
  </si>
  <si>
    <t>764</t>
  </si>
  <si>
    <t>Padilla Sánchez Erika Patricia</t>
  </si>
  <si>
    <t>Departamento 17 DISTRITO 13</t>
  </si>
  <si>
    <t>201</t>
  </si>
  <si>
    <t>Mendoza Sepúlveda Francisco</t>
  </si>
  <si>
    <t>600</t>
  </si>
  <si>
    <t>Villegas  Valenzuela Cynthya Dolores</t>
  </si>
  <si>
    <t>773</t>
  </si>
  <si>
    <t>Chávez Fonseca  Cesar Clemente</t>
  </si>
  <si>
    <t>776</t>
  </si>
  <si>
    <t xml:space="preserve">Páez Sánchez María Elena </t>
  </si>
  <si>
    <t>781</t>
  </si>
  <si>
    <t>Cervantes Varela Karla Janette</t>
  </si>
  <si>
    <t>783</t>
  </si>
  <si>
    <t>Salvidea Hassey Verónica</t>
  </si>
  <si>
    <t>826</t>
  </si>
  <si>
    <t>Sánchez Villalpando Verónica Patricia</t>
  </si>
  <si>
    <t>830</t>
  </si>
  <si>
    <t>Garcia Hernandez José Rodrigo</t>
  </si>
  <si>
    <t>Departamento 18 DISTRITO 14</t>
  </si>
  <si>
    <t>738</t>
  </si>
  <si>
    <t>Villanueva Lomelí Hilda</t>
  </si>
  <si>
    <t>739</t>
  </si>
  <si>
    <t>Díaz Guerrero Enríque Jesua</t>
  </si>
  <si>
    <t>741</t>
  </si>
  <si>
    <t>Saldívar Rojano César</t>
  </si>
  <si>
    <t>742</t>
  </si>
  <si>
    <t>González  Barrera Mirna Elizabeth</t>
  </si>
  <si>
    <t>743</t>
  </si>
  <si>
    <t>De Dios Ibarra Ezequiel Rodolfo</t>
  </si>
  <si>
    <t>744</t>
  </si>
  <si>
    <t>Rizo López Francisco</t>
  </si>
  <si>
    <t>825</t>
  </si>
  <si>
    <t>Gómez Avila Jorge</t>
  </si>
  <si>
    <t>829</t>
  </si>
  <si>
    <t>Ochoa Anaya Enrique</t>
  </si>
  <si>
    <t>Departamento 19 DISTRITO 15</t>
  </si>
  <si>
    <t>152</t>
  </si>
  <si>
    <t>Rizo García Claudia Guadalupe</t>
  </si>
  <si>
    <t>629</t>
  </si>
  <si>
    <t>Quintana Contreras José De Jesús</t>
  </si>
  <si>
    <t>634</t>
  </si>
  <si>
    <t>Sánchez Reynaga Jesús Roberto</t>
  </si>
  <si>
    <t>792</t>
  </si>
  <si>
    <t>González Jiménez José De Jesus</t>
  </si>
  <si>
    <t>794</t>
  </si>
  <si>
    <t>Torres Leyva Alma Jaquelin</t>
  </si>
  <si>
    <t>795</t>
  </si>
  <si>
    <t>Briseño García Verónica Alicia</t>
  </si>
  <si>
    <t>796</t>
  </si>
  <si>
    <t>Trujillo Sánchez Fernando</t>
  </si>
  <si>
    <t>797</t>
  </si>
  <si>
    <t>Cerda Villa Ramón Hugo</t>
  </si>
  <si>
    <t>Departamento 20 DISTRITO 16</t>
  </si>
  <si>
    <t>101</t>
  </si>
  <si>
    <t>Saldaña Castillón Emmanuel Pablo</t>
  </si>
  <si>
    <t>725</t>
  </si>
  <si>
    <t>Rendón Ramos Ruth</t>
  </si>
  <si>
    <t>745</t>
  </si>
  <si>
    <t>Arroyo Vázquez Mónica</t>
  </si>
  <si>
    <t>746</t>
  </si>
  <si>
    <t>Barajas González Javier Humberto</t>
  </si>
  <si>
    <t>747</t>
  </si>
  <si>
    <t>Zaragoza Medina  Katia Esmeralda</t>
  </si>
  <si>
    <t>748</t>
  </si>
  <si>
    <t>Galindo Armas Ivan Deodato</t>
  </si>
  <si>
    <t>749</t>
  </si>
  <si>
    <t>Avendaño Morales Mauricio</t>
  </si>
  <si>
    <t>750</t>
  </si>
  <si>
    <t>Sepúlveda Pardo Ana Nohemy</t>
  </si>
  <si>
    <t>Departamento 21 DISTRITO 17</t>
  </si>
  <si>
    <t>022</t>
  </si>
  <si>
    <t>Flores Lomelí Noemí</t>
  </si>
  <si>
    <t>663</t>
  </si>
  <si>
    <t xml:space="preserve">Hernandez Quiñonez Jaime Miguel </t>
  </si>
  <si>
    <t>664</t>
  </si>
  <si>
    <t>Martínez Coraza María Antonieta</t>
  </si>
  <si>
    <t>785</t>
  </si>
  <si>
    <t>Osorio Franco Arnulfo</t>
  </si>
  <si>
    <t>786</t>
  </si>
  <si>
    <t>Ramírez Guizar Luz María</t>
  </si>
  <si>
    <t>788</t>
  </si>
  <si>
    <t>Contreras Contreras Felipe</t>
  </si>
  <si>
    <t>789</t>
  </si>
  <si>
    <t>Solórzano Ojeda Elvia Aidet</t>
  </si>
  <si>
    <t>791</t>
  </si>
  <si>
    <t>García Torres Gricelda</t>
  </si>
  <si>
    <t>Departamento 24 DISTRITO 18</t>
  </si>
  <si>
    <t>180</t>
  </si>
  <si>
    <t>Guerra Villanueva Carlos</t>
  </si>
  <si>
    <t>705</t>
  </si>
  <si>
    <t>Gómez Vallín Ana Lilia</t>
  </si>
  <si>
    <t>721</t>
  </si>
  <si>
    <t>Torres Barboza Rosa María</t>
  </si>
  <si>
    <t>724</t>
  </si>
  <si>
    <t>Macias Cisneros Abel</t>
  </si>
  <si>
    <t>756</t>
  </si>
  <si>
    <t xml:space="preserve">López Melchor Jesús Benjamín </t>
  </si>
  <si>
    <t>757</t>
  </si>
  <si>
    <t xml:space="preserve">Jinez Aguilar Joaquín Esteban </t>
  </si>
  <si>
    <t>758</t>
  </si>
  <si>
    <t>Lepe Rodríguez Rosa Alicia</t>
  </si>
  <si>
    <t>759</t>
  </si>
  <si>
    <t>Meléndez Núñez Silvia</t>
  </si>
  <si>
    <t>Departamento 25 DISTRITO 19</t>
  </si>
  <si>
    <t>715</t>
  </si>
  <si>
    <t>Piña  Dolores Beatriz</t>
  </si>
  <si>
    <t>799</t>
  </si>
  <si>
    <t>Cervantes González Mónica Amelia</t>
  </si>
  <si>
    <t>800</t>
  </si>
  <si>
    <t>Ruan Ortíz Erika Noemi</t>
  </si>
  <si>
    <t>801</t>
  </si>
  <si>
    <t>Pozos Valdéz Celina Guadalupe</t>
  </si>
  <si>
    <t>802</t>
  </si>
  <si>
    <t>Mendoza García Edgar Ulises</t>
  </si>
  <si>
    <t>803</t>
  </si>
  <si>
    <t>González Vargas José Refugio</t>
  </si>
  <si>
    <t>804</t>
  </si>
  <si>
    <t>Ríos Gómez Fernanda</t>
  </si>
  <si>
    <t>828</t>
  </si>
  <si>
    <t>Esparza Peña Cinthya Guadalupe</t>
  </si>
  <si>
    <t>Departamento 26 DISTRITO 20</t>
  </si>
  <si>
    <t>206</t>
  </si>
  <si>
    <t>García Becerra Alejandra</t>
  </si>
  <si>
    <t>207</t>
  </si>
  <si>
    <t>Contreras Hernández Hector Emilio</t>
  </si>
  <si>
    <t>706</t>
  </si>
  <si>
    <t>Azano Becerra Eduardo René</t>
  </si>
  <si>
    <t>731</t>
  </si>
  <si>
    <t>Leaño Gómez Laura Esther</t>
  </si>
  <si>
    <t>732</t>
  </si>
  <si>
    <t xml:space="preserve">Urzua Pérez Miriam Erica </t>
  </si>
  <si>
    <t>733</t>
  </si>
  <si>
    <t>Camacho Gómez Adrian Gerardo</t>
  </si>
  <si>
    <t>734</t>
  </si>
  <si>
    <t>Maldonado Ibarra Eduardo</t>
  </si>
  <si>
    <t>735</t>
  </si>
  <si>
    <t>Gutierrez De Anda Eli Anwart Alvaro</t>
  </si>
  <si>
    <t xml:space="preserve">  =============</t>
  </si>
  <si>
    <t>Total Gral.</t>
  </si>
  <si>
    <t>INSTITUTO ELECTORAL Y DE PARTICIPACION CIUDADANA DEL ESTADO DE JALISCO</t>
  </si>
  <si>
    <t>TODOS</t>
  </si>
  <si>
    <t>Percepción Quincenal 12 del 16/06/2021 al 30/06/2021 CONSEJEROS DISTRITALES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</si>
</sst>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0"/>
      <name val="Trebuchet MS"/>
      <family val="2"/>
    </font>
    <font>
      <b/>
      <sz val="10"/>
      <color theme="1"/>
      <name val="Trebuchet MS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1E2FA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18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3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0" fillId="0" borderId="0" xfId="0"/>
    <xf numFmtId="164" fontId="2" fillId="0" borderId="0" xfId="0" applyNumberFormat="1" applyFont="1"/>
    <xf numFmtId="0" fontId="7" fillId="0" borderId="0" xfId="0" applyFont="1"/>
    <xf numFmtId="49" fontId="4" fillId="15" borderId="2" xfId="0" applyNumberFormat="1" applyFont="1" applyFill="1" applyBorder="1" applyAlignment="1">
      <alignment horizontal="center" wrapText="1"/>
    </xf>
    <xf numFmtId="164" fontId="4" fillId="15" borderId="2" xfId="0" applyNumberFormat="1" applyFont="1" applyFill="1" applyBorder="1" applyAlignment="1">
      <alignment horizontal="center" wrapText="1"/>
    </xf>
    <xf numFmtId="49" fontId="10" fillId="0" borderId="0" xfId="0" applyNumberFormat="1" applyFont="1"/>
    <xf numFmtId="164" fontId="11" fillId="0" borderId="0" xfId="0" applyNumberFormat="1" applyFont="1"/>
    <xf numFmtId="49" fontId="11" fillId="0" borderId="0" xfId="0" applyNumberFormat="1" applyFont="1"/>
    <xf numFmtId="49" fontId="10" fillId="0" borderId="0" xfId="0" applyNumberFormat="1" applyFont="1" applyAlignment="1">
      <alignment horizontal="left"/>
    </xf>
    <xf numFmtId="0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0" fillId="0" borderId="0" xfId="0" applyNumberFormat="1" applyFont="1"/>
    <xf numFmtId="49" fontId="1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center"/>
    </xf>
    <xf numFmtId="49" fontId="9" fillId="0" borderId="3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 vertical="center"/>
    </xf>
  </cellXfs>
  <cellStyles count="185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80"/>
    <cellStyle name="Millares 3" xfId="75"/>
    <cellStyle name="Millares 3 2" xfId="76"/>
    <cellStyle name="Millares 4" xfId="114"/>
    <cellStyle name="Millares 5" xfId="178"/>
    <cellStyle name="Millares 6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1 2" xfId="183"/>
    <cellStyle name="Normal 12" xfId="175"/>
    <cellStyle name="Normal 13" xfId="176"/>
    <cellStyle name="Normal 14" xfId="177"/>
    <cellStyle name="Normal 15" xfId="179"/>
    <cellStyle name="Normal 16" xfId="184"/>
    <cellStyle name="Normal 17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2 2" xfId="181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aje 6 2" xfId="182"/>
    <cellStyle name="Porcentual_SERVIN UGARTE" xfId="111"/>
  </cellStyles>
  <dxfs count="1">
    <dxf>
      <font>
        <color indexed="10"/>
      </font>
    </dxf>
  </dxfs>
  <tableStyles count="0" defaultTableStyle="TableStyleMedium2" defaultPivotStyle="PivotStyleLight16"/>
  <colors>
    <mruColors>
      <color rgb="FFF1E2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4"/>
  <sheetViews>
    <sheetView tabSelected="1" zoomScale="124" zoomScaleNormal="124" workbookViewId="0">
      <pane xSplit="2" ySplit="5" topLeftCell="C237" activePane="bottomRight" state="frozen"/>
      <selection pane="topRight" activeCell="C1" sqref="C1"/>
      <selection pane="bottomLeft" activeCell="A9" sqref="A9"/>
      <selection pane="bottomRight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5.7109375" style="1" customWidth="1"/>
    <col min="4" max="4" width="13.7109375" style="1" customWidth="1"/>
    <col min="5" max="5" width="11.42578125" style="1" customWidth="1"/>
    <col min="6" max="6" width="18.140625" style="1" customWidth="1"/>
    <col min="7" max="7" width="13.85546875" style="1" customWidth="1"/>
    <col min="8" max="8" width="10.42578125" style="1" customWidth="1"/>
    <col min="9" max="9" width="11.7109375" style="1" customWidth="1"/>
    <col min="10" max="10" width="16.85546875" style="1" customWidth="1"/>
    <col min="11" max="11" width="15.7109375" style="1" customWidth="1"/>
    <col min="12" max="16384" width="11.42578125" style="1"/>
  </cols>
  <sheetData>
    <row r="1" spans="1:14" ht="15.75" customHeight="1" x14ac:dyDescent="0.3">
      <c r="A1" s="8"/>
      <c r="B1" s="8"/>
      <c r="C1" s="8"/>
      <c r="D1" s="8"/>
      <c r="E1" s="8"/>
      <c r="F1" s="8"/>
      <c r="G1" s="8"/>
      <c r="H1" s="8"/>
      <c r="I1" s="19" t="s">
        <v>11</v>
      </c>
      <c r="J1" s="19"/>
      <c r="K1" s="19"/>
      <c r="L1" s="6"/>
      <c r="M1" s="6"/>
      <c r="N1" s="5"/>
    </row>
    <row r="2" spans="1:14" ht="17.25" customHeight="1" x14ac:dyDescent="0.25">
      <c r="A2" s="22" t="s">
        <v>354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6"/>
      <c r="M2" s="6"/>
      <c r="N2" s="5"/>
    </row>
    <row r="3" spans="1:14" ht="15.75" customHeight="1" x14ac:dyDescent="0.3">
      <c r="A3" s="21" t="s">
        <v>356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6"/>
      <c r="M3" s="6"/>
      <c r="N3" s="5"/>
    </row>
    <row r="4" spans="1:14" ht="16.5" customHeight="1" x14ac:dyDescent="0.3">
      <c r="A4" s="20" t="s">
        <v>355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6"/>
      <c r="M4" s="6"/>
      <c r="N4" s="5"/>
    </row>
    <row r="5" spans="1:14" s="3" customFormat="1" ht="28.5" customHeight="1" thickBot="1" x14ac:dyDescent="0.25">
      <c r="A5" s="9" t="s">
        <v>0</v>
      </c>
      <c r="B5" s="10" t="s">
        <v>1</v>
      </c>
      <c r="C5" s="10" t="s">
        <v>2</v>
      </c>
      <c r="D5" s="10" t="s">
        <v>4</v>
      </c>
      <c r="E5" s="10" t="s">
        <v>3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</row>
    <row r="6" spans="1:14" ht="13.5" thickTop="1" x14ac:dyDescent="0.2">
      <c r="A6" s="11" t="s">
        <v>12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4" ht="12.75" x14ac:dyDescent="0.2">
      <c r="A7" s="13" t="s">
        <v>13</v>
      </c>
      <c r="B7" s="12" t="s">
        <v>14</v>
      </c>
      <c r="C7" s="12">
        <v>13474.95</v>
      </c>
      <c r="D7" s="12">
        <v>4025</v>
      </c>
      <c r="E7" s="12">
        <v>64.42</v>
      </c>
      <c r="F7" s="12">
        <f>+C7+D7+E7</f>
        <v>17564.37</v>
      </c>
      <c r="G7" s="12">
        <v>3103.95</v>
      </c>
      <c r="H7" s="12">
        <v>0</v>
      </c>
      <c r="I7" s="12">
        <v>64.42</v>
      </c>
      <c r="J7" s="12">
        <f>+G7+H7+I7</f>
        <v>3168.37</v>
      </c>
      <c r="K7" s="12">
        <f t="shared" ref="K7:K14" si="0">+F7-J7</f>
        <v>14396</v>
      </c>
    </row>
    <row r="8" spans="1:14" ht="12.75" x14ac:dyDescent="0.2">
      <c r="A8" s="13" t="s">
        <v>15</v>
      </c>
      <c r="B8" s="12" t="s">
        <v>16</v>
      </c>
      <c r="C8" s="12">
        <v>5775</v>
      </c>
      <c r="D8" s="12">
        <v>1725</v>
      </c>
      <c r="E8" s="12">
        <v>18.39</v>
      </c>
      <c r="F8" s="12">
        <f t="shared" ref="F8:F14" si="1">+C8+D8+E8</f>
        <v>7518.39</v>
      </c>
      <c r="G8" s="12">
        <v>881.42</v>
      </c>
      <c r="H8" s="12">
        <v>-0.02</v>
      </c>
      <c r="I8" s="12">
        <v>18.39</v>
      </c>
      <c r="J8" s="12">
        <f t="shared" ref="J8:J14" si="2">+G8+H8+I8</f>
        <v>899.79</v>
      </c>
      <c r="K8" s="12">
        <f t="shared" si="0"/>
        <v>6618.6</v>
      </c>
    </row>
    <row r="9" spans="1:14" ht="12.75" x14ac:dyDescent="0.2">
      <c r="A9" s="13" t="s">
        <v>17</v>
      </c>
      <c r="B9" s="12" t="s">
        <v>18</v>
      </c>
      <c r="C9" s="12">
        <v>10365</v>
      </c>
      <c r="D9" s="12">
        <v>3096.03</v>
      </c>
      <c r="E9" s="12">
        <v>45.83</v>
      </c>
      <c r="F9" s="12">
        <f t="shared" si="1"/>
        <v>13506.86</v>
      </c>
      <c r="G9" s="12">
        <v>2154.69</v>
      </c>
      <c r="H9" s="12">
        <v>0.14000000000000001</v>
      </c>
      <c r="I9" s="12">
        <v>45.83</v>
      </c>
      <c r="J9" s="12">
        <f t="shared" si="2"/>
        <v>2200.66</v>
      </c>
      <c r="K9" s="12">
        <f t="shared" si="0"/>
        <v>11306.2</v>
      </c>
    </row>
    <row r="10" spans="1:14" ht="12.75" x14ac:dyDescent="0.2">
      <c r="A10" s="13" t="s">
        <v>19</v>
      </c>
      <c r="B10" s="12" t="s">
        <v>20</v>
      </c>
      <c r="C10" s="12">
        <v>5775</v>
      </c>
      <c r="D10" s="12">
        <v>1725</v>
      </c>
      <c r="E10" s="12">
        <v>18.39</v>
      </c>
      <c r="F10" s="12">
        <f t="shared" si="1"/>
        <v>7518.39</v>
      </c>
      <c r="G10" s="12">
        <v>881.42</v>
      </c>
      <c r="H10" s="12">
        <v>-0.02</v>
      </c>
      <c r="I10" s="12">
        <v>18.39</v>
      </c>
      <c r="J10" s="12">
        <f t="shared" si="2"/>
        <v>899.79</v>
      </c>
      <c r="K10" s="12">
        <f t="shared" si="0"/>
        <v>6618.6</v>
      </c>
    </row>
    <row r="11" spans="1:14" ht="12.75" x14ac:dyDescent="0.2">
      <c r="A11" s="13" t="s">
        <v>21</v>
      </c>
      <c r="B11" s="12" t="s">
        <v>22</v>
      </c>
      <c r="C11" s="12">
        <v>5775</v>
      </c>
      <c r="D11" s="12">
        <v>1725</v>
      </c>
      <c r="E11" s="12">
        <v>18.39</v>
      </c>
      <c r="F11" s="12">
        <f t="shared" si="1"/>
        <v>7518.39</v>
      </c>
      <c r="G11" s="12">
        <v>881.42</v>
      </c>
      <c r="H11" s="12">
        <v>-0.02</v>
      </c>
      <c r="I11" s="12">
        <v>18.39</v>
      </c>
      <c r="J11" s="12">
        <f t="shared" si="2"/>
        <v>899.79</v>
      </c>
      <c r="K11" s="12">
        <f t="shared" si="0"/>
        <v>6618.6</v>
      </c>
    </row>
    <row r="12" spans="1:14" ht="12.75" x14ac:dyDescent="0.2">
      <c r="A12" s="13" t="s">
        <v>23</v>
      </c>
      <c r="B12" s="12" t="s">
        <v>24</v>
      </c>
      <c r="C12" s="12">
        <v>5775</v>
      </c>
      <c r="D12" s="12">
        <v>1725</v>
      </c>
      <c r="E12" s="12">
        <v>18.39</v>
      </c>
      <c r="F12" s="12">
        <f t="shared" si="1"/>
        <v>7518.39</v>
      </c>
      <c r="G12" s="12">
        <v>881.42</v>
      </c>
      <c r="H12" s="12">
        <v>-0.02</v>
      </c>
      <c r="I12" s="12">
        <v>18.39</v>
      </c>
      <c r="J12" s="12">
        <f t="shared" si="2"/>
        <v>899.79</v>
      </c>
      <c r="K12" s="12">
        <f t="shared" si="0"/>
        <v>6618.6</v>
      </c>
    </row>
    <row r="13" spans="1:14" ht="12.75" x14ac:dyDescent="0.2">
      <c r="A13" s="13" t="s">
        <v>25</v>
      </c>
      <c r="B13" s="12" t="s">
        <v>26</v>
      </c>
      <c r="C13" s="12">
        <v>5775</v>
      </c>
      <c r="D13" s="12">
        <v>1725</v>
      </c>
      <c r="E13" s="12">
        <v>18.39</v>
      </c>
      <c r="F13" s="12">
        <f t="shared" si="1"/>
        <v>7518.39</v>
      </c>
      <c r="G13" s="12">
        <v>881.42</v>
      </c>
      <c r="H13" s="12">
        <v>-0.02</v>
      </c>
      <c r="I13" s="12">
        <v>18.39</v>
      </c>
      <c r="J13" s="12">
        <f t="shared" si="2"/>
        <v>899.79</v>
      </c>
      <c r="K13" s="12">
        <f t="shared" si="0"/>
        <v>6618.6</v>
      </c>
    </row>
    <row r="14" spans="1:14" ht="12.75" x14ac:dyDescent="0.2">
      <c r="A14" s="13" t="s">
        <v>27</v>
      </c>
      <c r="B14" s="12" t="s">
        <v>28</v>
      </c>
      <c r="C14" s="12">
        <v>5775</v>
      </c>
      <c r="D14" s="12">
        <v>1725</v>
      </c>
      <c r="E14" s="12">
        <v>18.39</v>
      </c>
      <c r="F14" s="12">
        <f t="shared" si="1"/>
        <v>7518.39</v>
      </c>
      <c r="G14" s="12">
        <v>881.42</v>
      </c>
      <c r="H14" s="12">
        <v>-0.02</v>
      </c>
      <c r="I14" s="12">
        <v>18.39</v>
      </c>
      <c r="J14" s="12">
        <f t="shared" si="2"/>
        <v>899.79</v>
      </c>
      <c r="K14" s="12">
        <f t="shared" si="0"/>
        <v>6618.6</v>
      </c>
    </row>
    <row r="15" spans="1:14" s="4" customFormat="1" ht="12.75" x14ac:dyDescent="0.2">
      <c r="A15" s="14" t="s">
        <v>29</v>
      </c>
      <c r="B15" s="15">
        <v>8</v>
      </c>
      <c r="C15" s="16" t="s">
        <v>30</v>
      </c>
      <c r="D15" s="16" t="s">
        <v>30</v>
      </c>
      <c r="E15" s="16" t="s">
        <v>30</v>
      </c>
      <c r="F15" s="16" t="s">
        <v>30</v>
      </c>
      <c r="G15" s="16" t="s">
        <v>30</v>
      </c>
      <c r="H15" s="16" t="s">
        <v>30</v>
      </c>
      <c r="I15" s="16" t="s">
        <v>30</v>
      </c>
      <c r="J15" s="16" t="s">
        <v>30</v>
      </c>
      <c r="K15" s="16" t="s">
        <v>30</v>
      </c>
    </row>
    <row r="16" spans="1:14" ht="12.75" x14ac:dyDescent="0.2">
      <c r="A16" s="13"/>
      <c r="B16" s="12"/>
      <c r="C16" s="17">
        <f>SUM(C7:C15)</f>
        <v>58489.95</v>
      </c>
      <c r="D16" s="17">
        <f t="shared" ref="D16:K16" si="3">SUM(D7:D15)</f>
        <v>17471.03</v>
      </c>
      <c r="E16" s="17">
        <f t="shared" si="3"/>
        <v>220.58999999999992</v>
      </c>
      <c r="F16" s="17">
        <f t="shared" si="3"/>
        <v>76181.569999999992</v>
      </c>
      <c r="G16" s="17">
        <f t="shared" si="3"/>
        <v>10547.16</v>
      </c>
      <c r="H16" s="17">
        <f t="shared" si="3"/>
        <v>1.9999999999999993E-2</v>
      </c>
      <c r="I16" s="17">
        <f t="shared" si="3"/>
        <v>220.58999999999992</v>
      </c>
      <c r="J16" s="17">
        <f t="shared" si="3"/>
        <v>10767.77</v>
      </c>
      <c r="K16" s="17">
        <f t="shared" si="3"/>
        <v>65413.799999999996</v>
      </c>
    </row>
    <row r="17" spans="1:11" ht="12.75" x14ac:dyDescent="0.2">
      <c r="A17" s="13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ht="12.75" x14ac:dyDescent="0.2">
      <c r="A18" s="11" t="s">
        <v>31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ht="12.75" x14ac:dyDescent="0.2">
      <c r="A19" s="13" t="s">
        <v>32</v>
      </c>
      <c r="B19" s="12" t="s">
        <v>33</v>
      </c>
      <c r="C19" s="12">
        <v>5775</v>
      </c>
      <c r="D19" s="12">
        <v>1725</v>
      </c>
      <c r="E19" s="12">
        <v>18.39</v>
      </c>
      <c r="F19" s="12">
        <f t="shared" ref="F19:F26" si="4">+C19+D19+E19</f>
        <v>7518.39</v>
      </c>
      <c r="G19" s="12">
        <v>881.42</v>
      </c>
      <c r="H19" s="12">
        <v>-0.02</v>
      </c>
      <c r="I19" s="12">
        <v>18.39</v>
      </c>
      <c r="J19" s="12">
        <f t="shared" ref="J19:J26" si="5">+G19+H19+I19</f>
        <v>899.79</v>
      </c>
      <c r="K19" s="12">
        <f t="shared" ref="K19:K26" si="6">+F19-J19</f>
        <v>6618.6</v>
      </c>
    </row>
    <row r="20" spans="1:11" ht="12.75" x14ac:dyDescent="0.2">
      <c r="A20" s="13" t="s">
        <v>34</v>
      </c>
      <c r="B20" s="12" t="s">
        <v>35</v>
      </c>
      <c r="C20" s="12">
        <v>13474.95</v>
      </c>
      <c r="D20" s="12">
        <v>4025</v>
      </c>
      <c r="E20" s="12">
        <v>64.42</v>
      </c>
      <c r="F20" s="12">
        <f t="shared" si="4"/>
        <v>17564.37</v>
      </c>
      <c r="G20" s="12">
        <v>3103.95</v>
      </c>
      <c r="H20" s="12">
        <v>0</v>
      </c>
      <c r="I20" s="12">
        <v>64.42</v>
      </c>
      <c r="J20" s="12">
        <f t="shared" si="5"/>
        <v>3168.37</v>
      </c>
      <c r="K20" s="12">
        <f t="shared" si="6"/>
        <v>14396</v>
      </c>
    </row>
    <row r="21" spans="1:11" ht="12.75" x14ac:dyDescent="0.2">
      <c r="A21" s="13" t="s">
        <v>36</v>
      </c>
      <c r="B21" s="12" t="s">
        <v>37</v>
      </c>
      <c r="C21" s="12">
        <v>10365</v>
      </c>
      <c r="D21" s="12">
        <v>3096.03</v>
      </c>
      <c r="E21" s="12">
        <v>45.83</v>
      </c>
      <c r="F21" s="12">
        <f t="shared" si="4"/>
        <v>13506.86</v>
      </c>
      <c r="G21" s="12">
        <v>2154.69</v>
      </c>
      <c r="H21" s="12">
        <v>0.14000000000000001</v>
      </c>
      <c r="I21" s="12">
        <v>45.83</v>
      </c>
      <c r="J21" s="12">
        <f t="shared" si="5"/>
        <v>2200.66</v>
      </c>
      <c r="K21" s="12">
        <f t="shared" si="6"/>
        <v>11306.2</v>
      </c>
    </row>
    <row r="22" spans="1:11" ht="12.75" x14ac:dyDescent="0.2">
      <c r="A22" s="13" t="s">
        <v>38</v>
      </c>
      <c r="B22" s="12" t="s">
        <v>39</v>
      </c>
      <c r="C22" s="12">
        <v>5775</v>
      </c>
      <c r="D22" s="12">
        <v>1725</v>
      </c>
      <c r="E22" s="12">
        <v>18.39</v>
      </c>
      <c r="F22" s="12">
        <f t="shared" si="4"/>
        <v>7518.39</v>
      </c>
      <c r="G22" s="12">
        <v>881.42</v>
      </c>
      <c r="H22" s="12">
        <v>-0.02</v>
      </c>
      <c r="I22" s="12">
        <v>18.39</v>
      </c>
      <c r="J22" s="12">
        <f t="shared" si="5"/>
        <v>899.79</v>
      </c>
      <c r="K22" s="12">
        <f t="shared" si="6"/>
        <v>6618.6</v>
      </c>
    </row>
    <row r="23" spans="1:11" ht="12.75" x14ac:dyDescent="0.2">
      <c r="A23" s="13" t="s">
        <v>40</v>
      </c>
      <c r="B23" s="12" t="s">
        <v>41</v>
      </c>
      <c r="C23" s="12">
        <v>5775</v>
      </c>
      <c r="D23" s="12">
        <v>1725</v>
      </c>
      <c r="E23" s="12">
        <v>18.39</v>
      </c>
      <c r="F23" s="12">
        <f t="shared" si="4"/>
        <v>7518.39</v>
      </c>
      <c r="G23" s="12">
        <v>881.42</v>
      </c>
      <c r="H23" s="12">
        <v>-0.02</v>
      </c>
      <c r="I23" s="12">
        <v>18.39</v>
      </c>
      <c r="J23" s="12">
        <f t="shared" si="5"/>
        <v>899.79</v>
      </c>
      <c r="K23" s="12">
        <f t="shared" si="6"/>
        <v>6618.6</v>
      </c>
    </row>
    <row r="24" spans="1:11" ht="12.75" x14ac:dyDescent="0.2">
      <c r="A24" s="13" t="s">
        <v>42</v>
      </c>
      <c r="B24" s="12" t="s">
        <v>43</v>
      </c>
      <c r="C24" s="12">
        <v>5775</v>
      </c>
      <c r="D24" s="12">
        <v>1725</v>
      </c>
      <c r="E24" s="12">
        <v>18.39</v>
      </c>
      <c r="F24" s="12">
        <f t="shared" si="4"/>
        <v>7518.39</v>
      </c>
      <c r="G24" s="12">
        <v>881.42</v>
      </c>
      <c r="H24" s="12">
        <v>-0.02</v>
      </c>
      <c r="I24" s="12">
        <v>18.39</v>
      </c>
      <c r="J24" s="12">
        <f t="shared" si="5"/>
        <v>899.79</v>
      </c>
      <c r="K24" s="12">
        <f t="shared" si="6"/>
        <v>6618.6</v>
      </c>
    </row>
    <row r="25" spans="1:11" ht="12.75" x14ac:dyDescent="0.2">
      <c r="A25" s="13" t="s">
        <v>44</v>
      </c>
      <c r="B25" s="12" t="s">
        <v>45</v>
      </c>
      <c r="C25" s="12">
        <v>5775</v>
      </c>
      <c r="D25" s="12">
        <v>1725</v>
      </c>
      <c r="E25" s="12">
        <v>18.39</v>
      </c>
      <c r="F25" s="12">
        <f t="shared" si="4"/>
        <v>7518.39</v>
      </c>
      <c r="G25" s="12">
        <v>881.42</v>
      </c>
      <c r="H25" s="12">
        <v>-0.02</v>
      </c>
      <c r="I25" s="12">
        <v>18.39</v>
      </c>
      <c r="J25" s="12">
        <f t="shared" si="5"/>
        <v>899.79</v>
      </c>
      <c r="K25" s="12">
        <f t="shared" si="6"/>
        <v>6618.6</v>
      </c>
    </row>
    <row r="26" spans="1:11" ht="12.75" x14ac:dyDescent="0.2">
      <c r="A26" s="13" t="s">
        <v>46</v>
      </c>
      <c r="B26" s="12" t="s">
        <v>47</v>
      </c>
      <c r="C26" s="12">
        <v>5775</v>
      </c>
      <c r="D26" s="12">
        <v>1725</v>
      </c>
      <c r="E26" s="12">
        <v>18.39</v>
      </c>
      <c r="F26" s="12">
        <f t="shared" si="4"/>
        <v>7518.39</v>
      </c>
      <c r="G26" s="12">
        <v>881.42</v>
      </c>
      <c r="H26" s="12">
        <v>-0.02</v>
      </c>
      <c r="I26" s="12">
        <v>18.39</v>
      </c>
      <c r="J26" s="12">
        <f t="shared" si="5"/>
        <v>899.79</v>
      </c>
      <c r="K26" s="12">
        <f t="shared" si="6"/>
        <v>6618.6</v>
      </c>
    </row>
    <row r="27" spans="1:11" s="4" customFormat="1" ht="12.75" x14ac:dyDescent="0.2">
      <c r="A27" s="14" t="s">
        <v>29</v>
      </c>
      <c r="B27" s="15">
        <v>8</v>
      </c>
      <c r="C27" s="16" t="s">
        <v>30</v>
      </c>
      <c r="D27" s="16" t="s">
        <v>30</v>
      </c>
      <c r="E27" s="16" t="s">
        <v>30</v>
      </c>
      <c r="F27" s="16" t="s">
        <v>30</v>
      </c>
      <c r="G27" s="16" t="s">
        <v>30</v>
      </c>
      <c r="H27" s="16" t="s">
        <v>30</v>
      </c>
      <c r="I27" s="16" t="s">
        <v>30</v>
      </c>
      <c r="J27" s="16" t="s">
        <v>30</v>
      </c>
      <c r="K27" s="16" t="s">
        <v>30</v>
      </c>
    </row>
    <row r="28" spans="1:11" ht="12.75" x14ac:dyDescent="0.2">
      <c r="A28" s="13"/>
      <c r="B28" s="12"/>
      <c r="C28" s="17">
        <f>SUM(C19:C27)</f>
        <v>58489.95</v>
      </c>
      <c r="D28" s="17">
        <f t="shared" ref="D28:K28" si="7">SUM(D19:D27)</f>
        <v>17471.03</v>
      </c>
      <c r="E28" s="17">
        <f t="shared" si="7"/>
        <v>220.58999999999992</v>
      </c>
      <c r="F28" s="17">
        <f t="shared" si="7"/>
        <v>76181.569999999992</v>
      </c>
      <c r="G28" s="17">
        <f t="shared" si="7"/>
        <v>10547.16</v>
      </c>
      <c r="H28" s="17">
        <f t="shared" si="7"/>
        <v>1.9999999999999993E-2</v>
      </c>
      <c r="I28" s="17">
        <f t="shared" si="7"/>
        <v>220.58999999999992</v>
      </c>
      <c r="J28" s="17">
        <f t="shared" si="7"/>
        <v>10767.77</v>
      </c>
      <c r="K28" s="17">
        <f t="shared" si="7"/>
        <v>65413.799999999996</v>
      </c>
    </row>
    <row r="29" spans="1:11" ht="3" customHeight="1" x14ac:dyDescent="0.2">
      <c r="A29" s="13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ht="12.75" x14ac:dyDescent="0.2">
      <c r="A30" s="11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ht="12.75" x14ac:dyDescent="0.2">
      <c r="A31" s="13" t="s">
        <v>49</v>
      </c>
      <c r="B31" s="12" t="s">
        <v>50</v>
      </c>
      <c r="C31" s="12">
        <v>10365</v>
      </c>
      <c r="D31" s="12">
        <v>3096.03</v>
      </c>
      <c r="E31" s="12">
        <v>45.83</v>
      </c>
      <c r="F31" s="12">
        <f t="shared" ref="F31:F38" si="8">+C31+D31+E31</f>
        <v>13506.86</v>
      </c>
      <c r="G31" s="12">
        <v>2154.69</v>
      </c>
      <c r="H31" s="12">
        <v>0.14000000000000001</v>
      </c>
      <c r="I31" s="12">
        <v>45.83</v>
      </c>
      <c r="J31" s="12">
        <f t="shared" ref="J31:J38" si="9">+G31+H31+I31</f>
        <v>2200.66</v>
      </c>
      <c r="K31" s="12">
        <f t="shared" ref="K31:K38" si="10">+F31-J31</f>
        <v>11306.2</v>
      </c>
    </row>
    <row r="32" spans="1:11" ht="12.75" x14ac:dyDescent="0.2">
      <c r="A32" s="13" t="s">
        <v>51</v>
      </c>
      <c r="B32" s="12" t="s">
        <v>52</v>
      </c>
      <c r="C32" s="12">
        <v>5775</v>
      </c>
      <c r="D32" s="12">
        <v>1725</v>
      </c>
      <c r="E32" s="12">
        <v>18.39</v>
      </c>
      <c r="F32" s="12">
        <f t="shared" si="8"/>
        <v>7518.39</v>
      </c>
      <c r="G32" s="12">
        <v>881.42</v>
      </c>
      <c r="H32" s="12">
        <v>-0.02</v>
      </c>
      <c r="I32" s="12">
        <v>18.39</v>
      </c>
      <c r="J32" s="12">
        <f t="shared" si="9"/>
        <v>899.79</v>
      </c>
      <c r="K32" s="12">
        <f t="shared" si="10"/>
        <v>6618.6</v>
      </c>
    </row>
    <row r="33" spans="1:11" ht="12.75" x14ac:dyDescent="0.2">
      <c r="A33" s="13" t="s">
        <v>53</v>
      </c>
      <c r="B33" s="12" t="s">
        <v>54</v>
      </c>
      <c r="C33" s="12">
        <v>5775</v>
      </c>
      <c r="D33" s="12">
        <v>1725</v>
      </c>
      <c r="E33" s="12">
        <v>18.39</v>
      </c>
      <c r="F33" s="12">
        <f t="shared" si="8"/>
        <v>7518.39</v>
      </c>
      <c r="G33" s="12">
        <v>881.42</v>
      </c>
      <c r="H33" s="12">
        <v>-0.02</v>
      </c>
      <c r="I33" s="12">
        <v>18.39</v>
      </c>
      <c r="J33" s="12">
        <f t="shared" si="9"/>
        <v>899.79</v>
      </c>
      <c r="K33" s="12">
        <f t="shared" si="10"/>
        <v>6618.6</v>
      </c>
    </row>
    <row r="34" spans="1:11" ht="12.75" x14ac:dyDescent="0.2">
      <c r="A34" s="13" t="s">
        <v>55</v>
      </c>
      <c r="B34" s="12" t="s">
        <v>56</v>
      </c>
      <c r="C34" s="12">
        <v>5775</v>
      </c>
      <c r="D34" s="12">
        <v>1725</v>
      </c>
      <c r="E34" s="12">
        <v>18.39</v>
      </c>
      <c r="F34" s="12">
        <f t="shared" si="8"/>
        <v>7518.39</v>
      </c>
      <c r="G34" s="12">
        <v>881.42</v>
      </c>
      <c r="H34" s="12">
        <v>-0.02</v>
      </c>
      <c r="I34" s="12">
        <v>18.39</v>
      </c>
      <c r="J34" s="12">
        <f t="shared" si="9"/>
        <v>899.79</v>
      </c>
      <c r="K34" s="12">
        <f t="shared" si="10"/>
        <v>6618.6</v>
      </c>
    </row>
    <row r="35" spans="1:11" ht="12.75" x14ac:dyDescent="0.2">
      <c r="A35" s="13" t="s">
        <v>57</v>
      </c>
      <c r="B35" s="12" t="s">
        <v>58</v>
      </c>
      <c r="C35" s="12">
        <v>5775</v>
      </c>
      <c r="D35" s="12">
        <v>1725</v>
      </c>
      <c r="E35" s="12">
        <v>18.39</v>
      </c>
      <c r="F35" s="12">
        <f t="shared" si="8"/>
        <v>7518.39</v>
      </c>
      <c r="G35" s="12">
        <v>881.42</v>
      </c>
      <c r="H35" s="12">
        <v>-0.02</v>
      </c>
      <c r="I35" s="12">
        <v>18.39</v>
      </c>
      <c r="J35" s="12">
        <f t="shared" si="9"/>
        <v>899.79</v>
      </c>
      <c r="K35" s="12">
        <f t="shared" si="10"/>
        <v>6618.6</v>
      </c>
    </row>
    <row r="36" spans="1:11" ht="12.75" x14ac:dyDescent="0.2">
      <c r="A36" s="13" t="s">
        <v>59</v>
      </c>
      <c r="B36" s="12" t="s">
        <v>60</v>
      </c>
      <c r="C36" s="12">
        <v>13474.95</v>
      </c>
      <c r="D36" s="12">
        <v>4025</v>
      </c>
      <c r="E36" s="12">
        <v>64.42</v>
      </c>
      <c r="F36" s="12">
        <f t="shared" si="8"/>
        <v>17564.37</v>
      </c>
      <c r="G36" s="12">
        <v>3103.95</v>
      </c>
      <c r="H36" s="12">
        <v>0</v>
      </c>
      <c r="I36" s="12">
        <v>64.42</v>
      </c>
      <c r="J36" s="12">
        <f t="shared" si="9"/>
        <v>3168.37</v>
      </c>
      <c r="K36" s="12">
        <f t="shared" si="10"/>
        <v>14396</v>
      </c>
    </row>
    <row r="37" spans="1:11" ht="12.75" x14ac:dyDescent="0.2">
      <c r="A37" s="13" t="s">
        <v>61</v>
      </c>
      <c r="B37" s="12" t="s">
        <v>62</v>
      </c>
      <c r="C37" s="12">
        <v>5775</v>
      </c>
      <c r="D37" s="12">
        <v>1725</v>
      </c>
      <c r="E37" s="12">
        <v>18.39</v>
      </c>
      <c r="F37" s="12">
        <f t="shared" si="8"/>
        <v>7518.39</v>
      </c>
      <c r="G37" s="12">
        <v>881.42</v>
      </c>
      <c r="H37" s="12">
        <v>-0.02</v>
      </c>
      <c r="I37" s="12">
        <v>18.39</v>
      </c>
      <c r="J37" s="12">
        <f t="shared" si="9"/>
        <v>899.79</v>
      </c>
      <c r="K37" s="12">
        <f t="shared" si="10"/>
        <v>6618.6</v>
      </c>
    </row>
    <row r="38" spans="1:11" ht="12.75" x14ac:dyDescent="0.2">
      <c r="A38" s="13" t="s">
        <v>63</v>
      </c>
      <c r="B38" s="12" t="s">
        <v>64</v>
      </c>
      <c r="C38" s="12">
        <v>5775</v>
      </c>
      <c r="D38" s="12">
        <v>1725</v>
      </c>
      <c r="E38" s="12">
        <v>18.39</v>
      </c>
      <c r="F38" s="12">
        <f t="shared" si="8"/>
        <v>7518.39</v>
      </c>
      <c r="G38" s="12">
        <v>881.42</v>
      </c>
      <c r="H38" s="12">
        <v>-0.02</v>
      </c>
      <c r="I38" s="12">
        <v>18.39</v>
      </c>
      <c r="J38" s="12">
        <f t="shared" si="9"/>
        <v>899.79</v>
      </c>
      <c r="K38" s="12">
        <f t="shared" si="10"/>
        <v>6618.6</v>
      </c>
    </row>
    <row r="39" spans="1:11" s="4" customFormat="1" ht="12.75" x14ac:dyDescent="0.2">
      <c r="A39" s="14" t="s">
        <v>29</v>
      </c>
      <c r="B39" s="15">
        <v>8</v>
      </c>
      <c r="C39" s="16" t="s">
        <v>30</v>
      </c>
      <c r="D39" s="16" t="s">
        <v>30</v>
      </c>
      <c r="E39" s="16" t="s">
        <v>30</v>
      </c>
      <c r="F39" s="16" t="s">
        <v>30</v>
      </c>
      <c r="G39" s="16" t="s">
        <v>30</v>
      </c>
      <c r="H39" s="16" t="s">
        <v>30</v>
      </c>
      <c r="I39" s="16" t="s">
        <v>30</v>
      </c>
      <c r="J39" s="16" t="s">
        <v>30</v>
      </c>
      <c r="K39" s="16" t="s">
        <v>30</v>
      </c>
    </row>
    <row r="40" spans="1:11" ht="12.75" x14ac:dyDescent="0.2">
      <c r="A40" s="13"/>
      <c r="B40" s="12"/>
      <c r="C40" s="17">
        <f>SUM(C31:C39)</f>
        <v>58489.95</v>
      </c>
      <c r="D40" s="17">
        <f t="shared" ref="D40:K40" si="11">SUM(D31:D39)</f>
        <v>17471.03</v>
      </c>
      <c r="E40" s="17">
        <f t="shared" si="11"/>
        <v>220.58999999999997</v>
      </c>
      <c r="F40" s="17">
        <f t="shared" si="11"/>
        <v>76181.569999999992</v>
      </c>
      <c r="G40" s="17">
        <f t="shared" si="11"/>
        <v>10547.16</v>
      </c>
      <c r="H40" s="17">
        <f t="shared" si="11"/>
        <v>1.9999999999999993E-2</v>
      </c>
      <c r="I40" s="17">
        <f t="shared" si="11"/>
        <v>220.58999999999997</v>
      </c>
      <c r="J40" s="17">
        <f t="shared" si="11"/>
        <v>10767.77</v>
      </c>
      <c r="K40" s="17">
        <f t="shared" si="11"/>
        <v>65413.799999999996</v>
      </c>
    </row>
    <row r="41" spans="1:11" ht="3.75" customHeight="1" x14ac:dyDescent="0.2">
      <c r="A41" s="13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ht="12.75" x14ac:dyDescent="0.2">
      <c r="A42" s="11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ht="12.75" x14ac:dyDescent="0.2">
      <c r="A43" s="13" t="s">
        <v>66</v>
      </c>
      <c r="B43" s="12" t="s">
        <v>67</v>
      </c>
      <c r="C43" s="12">
        <v>10365</v>
      </c>
      <c r="D43" s="12">
        <v>3096.03</v>
      </c>
      <c r="E43" s="12">
        <v>45.83</v>
      </c>
      <c r="F43" s="12">
        <f t="shared" ref="F43:F50" si="12">+C43+D43+E43</f>
        <v>13506.86</v>
      </c>
      <c r="G43" s="12">
        <v>2154.69</v>
      </c>
      <c r="H43" s="12">
        <v>-0.06</v>
      </c>
      <c r="I43" s="12">
        <v>45.83</v>
      </c>
      <c r="J43" s="12">
        <f t="shared" ref="J43:J50" si="13">+G43+H43+I43</f>
        <v>2200.46</v>
      </c>
      <c r="K43" s="12">
        <f t="shared" ref="K43:K50" si="14">+F43-J43</f>
        <v>11306.400000000001</v>
      </c>
    </row>
    <row r="44" spans="1:11" ht="12.75" x14ac:dyDescent="0.2">
      <c r="A44" s="13" t="s">
        <v>68</v>
      </c>
      <c r="B44" s="12" t="s">
        <v>69</v>
      </c>
      <c r="C44" s="12">
        <v>5775</v>
      </c>
      <c r="D44" s="12">
        <v>1725</v>
      </c>
      <c r="E44" s="12">
        <v>18.39</v>
      </c>
      <c r="F44" s="12">
        <f t="shared" si="12"/>
        <v>7518.39</v>
      </c>
      <c r="G44" s="12">
        <v>881.42</v>
      </c>
      <c r="H44" s="12">
        <v>-0.02</v>
      </c>
      <c r="I44" s="12">
        <v>18.39</v>
      </c>
      <c r="J44" s="12">
        <f t="shared" si="13"/>
        <v>899.79</v>
      </c>
      <c r="K44" s="12">
        <f t="shared" si="14"/>
        <v>6618.6</v>
      </c>
    </row>
    <row r="45" spans="1:11" ht="12.75" x14ac:dyDescent="0.2">
      <c r="A45" s="13" t="s">
        <v>70</v>
      </c>
      <c r="B45" s="12" t="s">
        <v>71</v>
      </c>
      <c r="C45" s="12">
        <v>13474.95</v>
      </c>
      <c r="D45" s="12">
        <v>4025</v>
      </c>
      <c r="E45" s="12">
        <v>64.42</v>
      </c>
      <c r="F45" s="12">
        <f t="shared" si="12"/>
        <v>17564.37</v>
      </c>
      <c r="G45" s="12">
        <v>3103.95</v>
      </c>
      <c r="H45" s="12">
        <v>0</v>
      </c>
      <c r="I45" s="12">
        <v>64.42</v>
      </c>
      <c r="J45" s="12">
        <f t="shared" si="13"/>
        <v>3168.37</v>
      </c>
      <c r="K45" s="12">
        <f t="shared" si="14"/>
        <v>14396</v>
      </c>
    </row>
    <row r="46" spans="1:11" ht="12.75" x14ac:dyDescent="0.2">
      <c r="A46" s="13" t="s">
        <v>72</v>
      </c>
      <c r="B46" s="12" t="s">
        <v>73</v>
      </c>
      <c r="C46" s="12">
        <v>5775</v>
      </c>
      <c r="D46" s="12">
        <v>1725</v>
      </c>
      <c r="E46" s="12">
        <v>18.39</v>
      </c>
      <c r="F46" s="12">
        <f t="shared" si="12"/>
        <v>7518.39</v>
      </c>
      <c r="G46" s="12">
        <v>881.42</v>
      </c>
      <c r="H46" s="12">
        <v>-0.02</v>
      </c>
      <c r="I46" s="12">
        <v>18.39</v>
      </c>
      <c r="J46" s="12">
        <f t="shared" si="13"/>
        <v>899.79</v>
      </c>
      <c r="K46" s="12">
        <f t="shared" si="14"/>
        <v>6618.6</v>
      </c>
    </row>
    <row r="47" spans="1:11" ht="12.75" x14ac:dyDescent="0.2">
      <c r="A47" s="13" t="s">
        <v>74</v>
      </c>
      <c r="B47" s="12" t="s">
        <v>75</v>
      </c>
      <c r="C47" s="12">
        <v>5775</v>
      </c>
      <c r="D47" s="12">
        <v>1725</v>
      </c>
      <c r="E47" s="12">
        <v>18.39</v>
      </c>
      <c r="F47" s="12">
        <f t="shared" si="12"/>
        <v>7518.39</v>
      </c>
      <c r="G47" s="12">
        <v>881.42</v>
      </c>
      <c r="H47" s="12">
        <v>-0.02</v>
      </c>
      <c r="I47" s="12">
        <v>18.39</v>
      </c>
      <c r="J47" s="12">
        <f t="shared" si="13"/>
        <v>899.79</v>
      </c>
      <c r="K47" s="12">
        <f t="shared" si="14"/>
        <v>6618.6</v>
      </c>
    </row>
    <row r="48" spans="1:11" ht="12.75" x14ac:dyDescent="0.2">
      <c r="A48" s="13" t="s">
        <v>76</v>
      </c>
      <c r="B48" s="12" t="s">
        <v>77</v>
      </c>
      <c r="C48" s="12">
        <v>5775</v>
      </c>
      <c r="D48" s="12">
        <v>1725</v>
      </c>
      <c r="E48" s="12">
        <v>18.39</v>
      </c>
      <c r="F48" s="12">
        <f t="shared" si="12"/>
        <v>7518.39</v>
      </c>
      <c r="G48" s="12">
        <v>881.42</v>
      </c>
      <c r="H48" s="12">
        <v>-0.02</v>
      </c>
      <c r="I48" s="12">
        <v>18.39</v>
      </c>
      <c r="J48" s="12">
        <f t="shared" si="13"/>
        <v>899.79</v>
      </c>
      <c r="K48" s="12">
        <f t="shared" si="14"/>
        <v>6618.6</v>
      </c>
    </row>
    <row r="49" spans="1:11" ht="12.75" x14ac:dyDescent="0.2">
      <c r="A49" s="13" t="s">
        <v>78</v>
      </c>
      <c r="B49" s="12" t="s">
        <v>79</v>
      </c>
      <c r="C49" s="12">
        <v>5775</v>
      </c>
      <c r="D49" s="12">
        <v>1725</v>
      </c>
      <c r="E49" s="12">
        <v>18.39</v>
      </c>
      <c r="F49" s="12">
        <f t="shared" si="12"/>
        <v>7518.39</v>
      </c>
      <c r="G49" s="12">
        <v>881.42</v>
      </c>
      <c r="H49" s="12">
        <v>-0.02</v>
      </c>
      <c r="I49" s="12">
        <v>18.39</v>
      </c>
      <c r="J49" s="12">
        <f t="shared" si="13"/>
        <v>899.79</v>
      </c>
      <c r="K49" s="12">
        <f t="shared" si="14"/>
        <v>6618.6</v>
      </c>
    </row>
    <row r="50" spans="1:11" ht="12.75" x14ac:dyDescent="0.2">
      <c r="A50" s="13" t="s">
        <v>80</v>
      </c>
      <c r="B50" s="12" t="s">
        <v>81</v>
      </c>
      <c r="C50" s="12">
        <v>5775</v>
      </c>
      <c r="D50" s="12">
        <v>1725</v>
      </c>
      <c r="E50" s="12">
        <v>18.39</v>
      </c>
      <c r="F50" s="12">
        <f t="shared" si="12"/>
        <v>7518.39</v>
      </c>
      <c r="G50" s="12">
        <v>881.42</v>
      </c>
      <c r="H50" s="12">
        <v>-0.02</v>
      </c>
      <c r="I50" s="12">
        <v>18.39</v>
      </c>
      <c r="J50" s="12">
        <f t="shared" si="13"/>
        <v>899.79</v>
      </c>
      <c r="K50" s="12">
        <f t="shared" si="14"/>
        <v>6618.6</v>
      </c>
    </row>
    <row r="51" spans="1:11" s="4" customFormat="1" ht="12.75" x14ac:dyDescent="0.2">
      <c r="A51" s="14" t="s">
        <v>29</v>
      </c>
      <c r="B51" s="15">
        <v>8</v>
      </c>
      <c r="C51" s="16" t="s">
        <v>30</v>
      </c>
      <c r="D51" s="16" t="s">
        <v>30</v>
      </c>
      <c r="E51" s="16" t="s">
        <v>30</v>
      </c>
      <c r="F51" s="16" t="s">
        <v>30</v>
      </c>
      <c r="G51" s="16" t="s">
        <v>30</v>
      </c>
      <c r="H51" s="16" t="s">
        <v>30</v>
      </c>
      <c r="I51" s="16" t="s">
        <v>30</v>
      </c>
      <c r="J51" s="16" t="s">
        <v>30</v>
      </c>
      <c r="K51" s="16" t="s">
        <v>30</v>
      </c>
    </row>
    <row r="52" spans="1:11" ht="12.75" x14ac:dyDescent="0.2">
      <c r="A52" s="13"/>
      <c r="B52" s="12"/>
      <c r="C52" s="17">
        <f>SUM(C43:C51)</f>
        <v>58489.95</v>
      </c>
      <c r="D52" s="17">
        <f t="shared" ref="D52:K52" si="15">SUM(D43:D51)</f>
        <v>17471.03</v>
      </c>
      <c r="E52" s="17">
        <f t="shared" si="15"/>
        <v>220.58999999999992</v>
      </c>
      <c r="F52" s="17">
        <f t="shared" si="15"/>
        <v>76181.569999999992</v>
      </c>
      <c r="G52" s="17">
        <f t="shared" si="15"/>
        <v>10547.16</v>
      </c>
      <c r="H52" s="17">
        <f t="shared" si="15"/>
        <v>-0.18</v>
      </c>
      <c r="I52" s="17">
        <f t="shared" si="15"/>
        <v>220.58999999999992</v>
      </c>
      <c r="J52" s="17">
        <f t="shared" si="15"/>
        <v>10767.57</v>
      </c>
      <c r="K52" s="17">
        <f t="shared" si="15"/>
        <v>65413.999999999993</v>
      </c>
    </row>
    <row r="53" spans="1:11" ht="12.75" x14ac:dyDescent="0.2">
      <c r="A53" s="11" t="s">
        <v>82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2.75" x14ac:dyDescent="0.2">
      <c r="A54" s="13" t="s">
        <v>83</v>
      </c>
      <c r="B54" s="12" t="s">
        <v>84</v>
      </c>
      <c r="C54" s="12">
        <v>5775</v>
      </c>
      <c r="D54" s="12">
        <v>1725</v>
      </c>
      <c r="E54" s="12">
        <v>18.39</v>
      </c>
      <c r="F54" s="12">
        <f t="shared" ref="F54:F61" si="16">+C54+D54+E54</f>
        <v>7518.39</v>
      </c>
      <c r="G54" s="12">
        <v>881.42</v>
      </c>
      <c r="H54" s="12">
        <v>-0.02</v>
      </c>
      <c r="I54" s="12">
        <v>18.39</v>
      </c>
      <c r="J54" s="12">
        <f t="shared" ref="J54:J61" si="17">+G54+H54+I54</f>
        <v>899.79</v>
      </c>
      <c r="K54" s="12">
        <f t="shared" ref="K54:K61" si="18">+F54-J54</f>
        <v>6618.6</v>
      </c>
    </row>
    <row r="55" spans="1:11" ht="12.75" x14ac:dyDescent="0.2">
      <c r="A55" s="13" t="s">
        <v>85</v>
      </c>
      <c r="B55" s="12" t="s">
        <v>86</v>
      </c>
      <c r="C55" s="12">
        <v>10365</v>
      </c>
      <c r="D55" s="12">
        <v>3096.03</v>
      </c>
      <c r="E55" s="12">
        <v>45.83</v>
      </c>
      <c r="F55" s="12">
        <f t="shared" si="16"/>
        <v>13506.86</v>
      </c>
      <c r="G55" s="12">
        <v>2154.69</v>
      </c>
      <c r="H55" s="12">
        <v>-0.06</v>
      </c>
      <c r="I55" s="12">
        <v>45.83</v>
      </c>
      <c r="J55" s="12">
        <f t="shared" si="17"/>
        <v>2200.46</v>
      </c>
      <c r="K55" s="12">
        <f t="shared" si="18"/>
        <v>11306.400000000001</v>
      </c>
    </row>
    <row r="56" spans="1:11" ht="12.75" x14ac:dyDescent="0.2">
      <c r="A56" s="13" t="s">
        <v>87</v>
      </c>
      <c r="B56" s="12" t="s">
        <v>88</v>
      </c>
      <c r="C56" s="12">
        <v>13474.95</v>
      </c>
      <c r="D56" s="12">
        <v>4025</v>
      </c>
      <c r="E56" s="12">
        <v>64.42</v>
      </c>
      <c r="F56" s="12">
        <f t="shared" si="16"/>
        <v>17564.37</v>
      </c>
      <c r="G56" s="12">
        <v>3103.95</v>
      </c>
      <c r="H56" s="12">
        <v>0</v>
      </c>
      <c r="I56" s="12">
        <v>64.42</v>
      </c>
      <c r="J56" s="12">
        <f t="shared" si="17"/>
        <v>3168.37</v>
      </c>
      <c r="K56" s="12">
        <f t="shared" si="18"/>
        <v>14396</v>
      </c>
    </row>
    <row r="57" spans="1:11" ht="12.75" x14ac:dyDescent="0.2">
      <c r="A57" s="13" t="s">
        <v>89</v>
      </c>
      <c r="B57" s="12" t="s">
        <v>90</v>
      </c>
      <c r="C57" s="12">
        <v>5775</v>
      </c>
      <c r="D57" s="12">
        <v>1725</v>
      </c>
      <c r="E57" s="12">
        <v>18.39</v>
      </c>
      <c r="F57" s="12">
        <f t="shared" si="16"/>
        <v>7518.39</v>
      </c>
      <c r="G57" s="12">
        <v>881.42</v>
      </c>
      <c r="H57" s="12">
        <v>-0.02</v>
      </c>
      <c r="I57" s="12">
        <v>18.39</v>
      </c>
      <c r="J57" s="12">
        <f t="shared" si="17"/>
        <v>899.79</v>
      </c>
      <c r="K57" s="12">
        <f t="shared" si="18"/>
        <v>6618.6</v>
      </c>
    </row>
    <row r="58" spans="1:11" ht="12.75" x14ac:dyDescent="0.2">
      <c r="A58" s="13" t="s">
        <v>91</v>
      </c>
      <c r="B58" s="12" t="s">
        <v>92</v>
      </c>
      <c r="C58" s="12">
        <v>5775</v>
      </c>
      <c r="D58" s="12">
        <v>1725</v>
      </c>
      <c r="E58" s="12">
        <v>18.39</v>
      </c>
      <c r="F58" s="12">
        <f t="shared" si="16"/>
        <v>7518.39</v>
      </c>
      <c r="G58" s="12">
        <v>881.42</v>
      </c>
      <c r="H58" s="12">
        <v>-0.02</v>
      </c>
      <c r="I58" s="12">
        <v>18.39</v>
      </c>
      <c r="J58" s="12">
        <f t="shared" si="17"/>
        <v>899.79</v>
      </c>
      <c r="K58" s="12">
        <f t="shared" si="18"/>
        <v>6618.6</v>
      </c>
    </row>
    <row r="59" spans="1:11" ht="12.75" x14ac:dyDescent="0.2">
      <c r="A59" s="13" t="s">
        <v>93</v>
      </c>
      <c r="B59" s="12" t="s">
        <v>94</v>
      </c>
      <c r="C59" s="12">
        <v>5775</v>
      </c>
      <c r="D59" s="12">
        <v>1725</v>
      </c>
      <c r="E59" s="12">
        <v>18.39</v>
      </c>
      <c r="F59" s="12">
        <f t="shared" si="16"/>
        <v>7518.39</v>
      </c>
      <c r="G59" s="12">
        <v>881.42</v>
      </c>
      <c r="H59" s="12">
        <v>-0.02</v>
      </c>
      <c r="I59" s="12">
        <v>18.39</v>
      </c>
      <c r="J59" s="12">
        <f t="shared" si="17"/>
        <v>899.79</v>
      </c>
      <c r="K59" s="12">
        <f t="shared" si="18"/>
        <v>6618.6</v>
      </c>
    </row>
    <row r="60" spans="1:11" ht="12.75" x14ac:dyDescent="0.2">
      <c r="A60" s="13" t="s">
        <v>95</v>
      </c>
      <c r="B60" s="12" t="s">
        <v>96</v>
      </c>
      <c r="C60" s="12">
        <v>5775</v>
      </c>
      <c r="D60" s="12">
        <v>1725</v>
      </c>
      <c r="E60" s="12">
        <v>18.39</v>
      </c>
      <c r="F60" s="12">
        <f t="shared" si="16"/>
        <v>7518.39</v>
      </c>
      <c r="G60" s="12">
        <v>881.42</v>
      </c>
      <c r="H60" s="12">
        <v>-0.02</v>
      </c>
      <c r="I60" s="12">
        <v>18.39</v>
      </c>
      <c r="J60" s="12">
        <f t="shared" si="17"/>
        <v>899.79</v>
      </c>
      <c r="K60" s="12">
        <f t="shared" si="18"/>
        <v>6618.6</v>
      </c>
    </row>
    <row r="61" spans="1:11" ht="12.75" x14ac:dyDescent="0.2">
      <c r="A61" s="13" t="s">
        <v>97</v>
      </c>
      <c r="B61" s="12" t="s">
        <v>98</v>
      </c>
      <c r="C61" s="12">
        <v>5775</v>
      </c>
      <c r="D61" s="12">
        <v>1725</v>
      </c>
      <c r="E61" s="12">
        <v>18.39</v>
      </c>
      <c r="F61" s="12">
        <f t="shared" si="16"/>
        <v>7518.39</v>
      </c>
      <c r="G61" s="12">
        <v>881.42</v>
      </c>
      <c r="H61" s="12">
        <v>-0.02</v>
      </c>
      <c r="I61" s="12">
        <v>18.39</v>
      </c>
      <c r="J61" s="12">
        <f t="shared" si="17"/>
        <v>899.79</v>
      </c>
      <c r="K61" s="12">
        <f t="shared" si="18"/>
        <v>6618.6</v>
      </c>
    </row>
    <row r="62" spans="1:11" s="4" customFormat="1" ht="12.75" x14ac:dyDescent="0.2">
      <c r="A62" s="14" t="s">
        <v>29</v>
      </c>
      <c r="B62" s="15">
        <v>8</v>
      </c>
      <c r="C62" s="16" t="s">
        <v>30</v>
      </c>
      <c r="D62" s="16" t="s">
        <v>30</v>
      </c>
      <c r="E62" s="16" t="s">
        <v>30</v>
      </c>
      <c r="F62" s="16" t="s">
        <v>30</v>
      </c>
      <c r="G62" s="16" t="s">
        <v>30</v>
      </c>
      <c r="H62" s="16" t="s">
        <v>30</v>
      </c>
      <c r="I62" s="16" t="s">
        <v>30</v>
      </c>
      <c r="J62" s="16" t="s">
        <v>30</v>
      </c>
      <c r="K62" s="16" t="s">
        <v>30</v>
      </c>
    </row>
    <row r="63" spans="1:11" ht="12.75" x14ac:dyDescent="0.2">
      <c r="A63" s="13"/>
      <c r="B63" s="12"/>
      <c r="C63" s="17">
        <f>SUM(C54:C62)</f>
        <v>58489.95</v>
      </c>
      <c r="D63" s="17">
        <f t="shared" ref="D63:K63" si="19">SUM(D54:D62)</f>
        <v>17471.03</v>
      </c>
      <c r="E63" s="17">
        <f t="shared" si="19"/>
        <v>220.58999999999992</v>
      </c>
      <c r="F63" s="17">
        <f t="shared" si="19"/>
        <v>76181.569999999992</v>
      </c>
      <c r="G63" s="17">
        <f t="shared" si="19"/>
        <v>10547.16</v>
      </c>
      <c r="H63" s="17">
        <f t="shared" si="19"/>
        <v>-0.18</v>
      </c>
      <c r="I63" s="17">
        <f t="shared" si="19"/>
        <v>220.58999999999992</v>
      </c>
      <c r="J63" s="17">
        <f t="shared" si="19"/>
        <v>10767.57</v>
      </c>
      <c r="K63" s="17">
        <f t="shared" si="19"/>
        <v>65413.999999999993</v>
      </c>
    </row>
    <row r="64" spans="1:11" ht="3.75" customHeight="1" x14ac:dyDescent="0.2">
      <c r="A64" s="13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ht="12.75" x14ac:dyDescent="0.2">
      <c r="A65" s="11" t="s">
        <v>99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ht="12.75" x14ac:dyDescent="0.2">
      <c r="A66" s="13" t="s">
        <v>100</v>
      </c>
      <c r="B66" s="12" t="s">
        <v>101</v>
      </c>
      <c r="C66" s="12">
        <v>5775</v>
      </c>
      <c r="D66" s="12">
        <v>1725</v>
      </c>
      <c r="E66" s="12">
        <v>18.39</v>
      </c>
      <c r="F66" s="12">
        <f t="shared" ref="F66:F73" si="20">+C66+D66+E66</f>
        <v>7518.39</v>
      </c>
      <c r="G66" s="12">
        <v>881.42</v>
      </c>
      <c r="H66" s="12">
        <v>-0.02</v>
      </c>
      <c r="I66" s="12">
        <v>18.39</v>
      </c>
      <c r="J66" s="12">
        <f t="shared" ref="J66:J73" si="21">+G66+H66+I66</f>
        <v>899.79</v>
      </c>
      <c r="K66" s="12">
        <f t="shared" ref="K66:K73" si="22">+F66-J66</f>
        <v>6618.6</v>
      </c>
    </row>
    <row r="67" spans="1:11" ht="12.75" x14ac:dyDescent="0.2">
      <c r="A67" s="13" t="s">
        <v>102</v>
      </c>
      <c r="B67" s="12" t="s">
        <v>103</v>
      </c>
      <c r="C67" s="12">
        <v>10365</v>
      </c>
      <c r="D67" s="12">
        <v>3096.03</v>
      </c>
      <c r="E67" s="12">
        <v>45.83</v>
      </c>
      <c r="F67" s="12">
        <f t="shared" si="20"/>
        <v>13506.86</v>
      </c>
      <c r="G67" s="12">
        <v>2154.69</v>
      </c>
      <c r="H67" s="12">
        <v>-0.06</v>
      </c>
      <c r="I67" s="12">
        <v>45.83</v>
      </c>
      <c r="J67" s="12">
        <f t="shared" si="21"/>
        <v>2200.46</v>
      </c>
      <c r="K67" s="12">
        <f t="shared" si="22"/>
        <v>11306.400000000001</v>
      </c>
    </row>
    <row r="68" spans="1:11" ht="12.75" x14ac:dyDescent="0.2">
      <c r="A68" s="13" t="s">
        <v>104</v>
      </c>
      <c r="B68" s="12" t="s">
        <v>105</v>
      </c>
      <c r="C68" s="12">
        <v>5775</v>
      </c>
      <c r="D68" s="12">
        <v>1725</v>
      </c>
      <c r="E68" s="12">
        <v>18.39</v>
      </c>
      <c r="F68" s="12">
        <f t="shared" si="20"/>
        <v>7518.39</v>
      </c>
      <c r="G68" s="12">
        <v>881.42</v>
      </c>
      <c r="H68" s="12">
        <v>-0.02</v>
      </c>
      <c r="I68" s="12">
        <v>18.39</v>
      </c>
      <c r="J68" s="12">
        <f t="shared" si="21"/>
        <v>899.79</v>
      </c>
      <c r="K68" s="12">
        <f t="shared" si="22"/>
        <v>6618.6</v>
      </c>
    </row>
    <row r="69" spans="1:11" ht="12.75" x14ac:dyDescent="0.2">
      <c r="A69" s="13" t="s">
        <v>106</v>
      </c>
      <c r="B69" s="12" t="s">
        <v>107</v>
      </c>
      <c r="C69" s="12">
        <v>13474.95</v>
      </c>
      <c r="D69" s="12">
        <v>4025</v>
      </c>
      <c r="E69" s="12">
        <v>64.42</v>
      </c>
      <c r="F69" s="12">
        <f t="shared" si="20"/>
        <v>17564.37</v>
      </c>
      <c r="G69" s="12">
        <v>3103.95</v>
      </c>
      <c r="H69" s="12">
        <v>0</v>
      </c>
      <c r="I69" s="12">
        <v>64.42</v>
      </c>
      <c r="J69" s="12">
        <f t="shared" si="21"/>
        <v>3168.37</v>
      </c>
      <c r="K69" s="12">
        <f t="shared" si="22"/>
        <v>14396</v>
      </c>
    </row>
    <row r="70" spans="1:11" ht="12.75" x14ac:dyDescent="0.2">
      <c r="A70" s="13" t="s">
        <v>108</v>
      </c>
      <c r="B70" s="12" t="s">
        <v>109</v>
      </c>
      <c r="C70" s="12">
        <v>5775</v>
      </c>
      <c r="D70" s="12">
        <v>1725</v>
      </c>
      <c r="E70" s="12">
        <v>18.39</v>
      </c>
      <c r="F70" s="12">
        <f t="shared" si="20"/>
        <v>7518.39</v>
      </c>
      <c r="G70" s="12">
        <v>881.42</v>
      </c>
      <c r="H70" s="12">
        <v>-0.02</v>
      </c>
      <c r="I70" s="12">
        <v>18.39</v>
      </c>
      <c r="J70" s="12">
        <f t="shared" si="21"/>
        <v>899.79</v>
      </c>
      <c r="K70" s="12">
        <f t="shared" si="22"/>
        <v>6618.6</v>
      </c>
    </row>
    <row r="71" spans="1:11" ht="12.75" x14ac:dyDescent="0.2">
      <c r="A71" s="13" t="s">
        <v>110</v>
      </c>
      <c r="B71" s="12" t="s">
        <v>111</v>
      </c>
      <c r="C71" s="12">
        <v>5775</v>
      </c>
      <c r="D71" s="12">
        <v>1725</v>
      </c>
      <c r="E71" s="12">
        <v>18.39</v>
      </c>
      <c r="F71" s="12">
        <f t="shared" si="20"/>
        <v>7518.39</v>
      </c>
      <c r="G71" s="12">
        <v>881.42</v>
      </c>
      <c r="H71" s="12">
        <v>-0.02</v>
      </c>
      <c r="I71" s="12">
        <v>18.39</v>
      </c>
      <c r="J71" s="12">
        <f t="shared" si="21"/>
        <v>899.79</v>
      </c>
      <c r="K71" s="12">
        <f t="shared" si="22"/>
        <v>6618.6</v>
      </c>
    </row>
    <row r="72" spans="1:11" ht="12.75" x14ac:dyDescent="0.2">
      <c r="A72" s="13" t="s">
        <v>112</v>
      </c>
      <c r="B72" s="12" t="s">
        <v>113</v>
      </c>
      <c r="C72" s="12">
        <v>5775</v>
      </c>
      <c r="D72" s="12">
        <v>1725</v>
      </c>
      <c r="E72" s="12">
        <v>18.39</v>
      </c>
      <c r="F72" s="12">
        <f t="shared" si="20"/>
        <v>7518.39</v>
      </c>
      <c r="G72" s="12">
        <v>881.42</v>
      </c>
      <c r="H72" s="12">
        <v>-0.02</v>
      </c>
      <c r="I72" s="12">
        <v>18.39</v>
      </c>
      <c r="J72" s="12">
        <f t="shared" si="21"/>
        <v>899.79</v>
      </c>
      <c r="K72" s="12">
        <f t="shared" si="22"/>
        <v>6618.6</v>
      </c>
    </row>
    <row r="73" spans="1:11" ht="12.75" x14ac:dyDescent="0.2">
      <c r="A73" s="13" t="s">
        <v>114</v>
      </c>
      <c r="B73" s="12" t="s">
        <v>115</v>
      </c>
      <c r="C73" s="12">
        <v>5775</v>
      </c>
      <c r="D73" s="12">
        <v>1725</v>
      </c>
      <c r="E73" s="12">
        <v>18.39</v>
      </c>
      <c r="F73" s="12">
        <f t="shared" si="20"/>
        <v>7518.39</v>
      </c>
      <c r="G73" s="12">
        <v>881.42</v>
      </c>
      <c r="H73" s="12">
        <v>-0.02</v>
      </c>
      <c r="I73" s="12">
        <v>18.39</v>
      </c>
      <c r="J73" s="12">
        <f t="shared" si="21"/>
        <v>899.79</v>
      </c>
      <c r="K73" s="12">
        <f t="shared" si="22"/>
        <v>6618.6</v>
      </c>
    </row>
    <row r="74" spans="1:11" s="4" customFormat="1" ht="12.75" x14ac:dyDescent="0.2">
      <c r="A74" s="14" t="s">
        <v>29</v>
      </c>
      <c r="B74" s="15">
        <v>8</v>
      </c>
      <c r="C74" s="16" t="s">
        <v>30</v>
      </c>
      <c r="D74" s="16" t="s">
        <v>30</v>
      </c>
      <c r="E74" s="16" t="s">
        <v>30</v>
      </c>
      <c r="F74" s="16" t="s">
        <v>30</v>
      </c>
      <c r="G74" s="16" t="s">
        <v>30</v>
      </c>
      <c r="H74" s="16" t="s">
        <v>30</v>
      </c>
      <c r="I74" s="16" t="s">
        <v>30</v>
      </c>
      <c r="J74" s="16" t="s">
        <v>30</v>
      </c>
      <c r="K74" s="16" t="s">
        <v>30</v>
      </c>
    </row>
    <row r="75" spans="1:11" ht="12.75" x14ac:dyDescent="0.2">
      <c r="A75" s="13"/>
      <c r="B75" s="12"/>
      <c r="C75" s="17">
        <f>SUM(C66:C74)</f>
        <v>58489.95</v>
      </c>
      <c r="D75" s="17">
        <f t="shared" ref="D75:K75" si="23">SUM(D66:D74)</f>
        <v>17471.03</v>
      </c>
      <c r="E75" s="17">
        <f t="shared" si="23"/>
        <v>220.58999999999997</v>
      </c>
      <c r="F75" s="17">
        <f t="shared" si="23"/>
        <v>76181.569999999992</v>
      </c>
      <c r="G75" s="17">
        <f t="shared" si="23"/>
        <v>10547.16</v>
      </c>
      <c r="H75" s="17">
        <f t="shared" si="23"/>
        <v>-0.18</v>
      </c>
      <c r="I75" s="17">
        <f t="shared" si="23"/>
        <v>220.58999999999997</v>
      </c>
      <c r="J75" s="17">
        <f t="shared" si="23"/>
        <v>10767.57</v>
      </c>
      <c r="K75" s="17">
        <f t="shared" si="23"/>
        <v>65413.999999999993</v>
      </c>
    </row>
    <row r="76" spans="1:11" ht="12.75" x14ac:dyDescent="0.2">
      <c r="A76" s="13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 ht="12.75" x14ac:dyDescent="0.2">
      <c r="A77" s="11" t="s">
        <v>116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 ht="12.75" x14ac:dyDescent="0.2">
      <c r="A78" s="13" t="s">
        <v>117</v>
      </c>
      <c r="B78" s="12" t="s">
        <v>118</v>
      </c>
      <c r="C78" s="12">
        <v>5775</v>
      </c>
      <c r="D78" s="12">
        <v>1725</v>
      </c>
      <c r="E78" s="12">
        <v>18.39</v>
      </c>
      <c r="F78" s="12">
        <f t="shared" ref="F78:F85" si="24">+C78+D78+E78</f>
        <v>7518.39</v>
      </c>
      <c r="G78" s="12">
        <v>881.42</v>
      </c>
      <c r="H78" s="12">
        <v>-0.02</v>
      </c>
      <c r="I78" s="12">
        <v>18.39</v>
      </c>
      <c r="J78" s="12">
        <f t="shared" ref="J78:J85" si="25">+G78+H78+I78</f>
        <v>899.79</v>
      </c>
      <c r="K78" s="12">
        <f t="shared" ref="K78:K85" si="26">+F78-J78</f>
        <v>6618.6</v>
      </c>
    </row>
    <row r="79" spans="1:11" ht="12.75" x14ac:dyDescent="0.2">
      <c r="A79" s="13" t="s">
        <v>119</v>
      </c>
      <c r="B79" s="12" t="s">
        <v>120</v>
      </c>
      <c r="C79" s="12">
        <v>5775</v>
      </c>
      <c r="D79" s="12">
        <v>1725</v>
      </c>
      <c r="E79" s="12">
        <v>18.39</v>
      </c>
      <c r="F79" s="12">
        <f t="shared" si="24"/>
        <v>7518.39</v>
      </c>
      <c r="G79" s="12">
        <v>881.42</v>
      </c>
      <c r="H79" s="12">
        <v>-0.02</v>
      </c>
      <c r="I79" s="12">
        <v>18.39</v>
      </c>
      <c r="J79" s="12">
        <f t="shared" si="25"/>
        <v>899.79</v>
      </c>
      <c r="K79" s="12">
        <f t="shared" si="26"/>
        <v>6618.6</v>
      </c>
    </row>
    <row r="80" spans="1:11" ht="12.75" x14ac:dyDescent="0.2">
      <c r="A80" s="13" t="s">
        <v>121</v>
      </c>
      <c r="B80" s="12" t="s">
        <v>122</v>
      </c>
      <c r="C80" s="12">
        <v>13474.95</v>
      </c>
      <c r="D80" s="12">
        <v>4025</v>
      </c>
      <c r="E80" s="12">
        <v>64.42</v>
      </c>
      <c r="F80" s="12">
        <f t="shared" si="24"/>
        <v>17564.37</v>
      </c>
      <c r="G80" s="12">
        <v>3103.95</v>
      </c>
      <c r="H80" s="12">
        <v>0</v>
      </c>
      <c r="I80" s="12">
        <v>64.42</v>
      </c>
      <c r="J80" s="12">
        <f t="shared" si="25"/>
        <v>3168.37</v>
      </c>
      <c r="K80" s="12">
        <f t="shared" si="26"/>
        <v>14396</v>
      </c>
    </row>
    <row r="81" spans="1:11" ht="12.75" x14ac:dyDescent="0.2">
      <c r="A81" s="13" t="s">
        <v>123</v>
      </c>
      <c r="B81" s="12" t="s">
        <v>124</v>
      </c>
      <c r="C81" s="12">
        <v>10365</v>
      </c>
      <c r="D81" s="12">
        <v>3096.03</v>
      </c>
      <c r="E81" s="12">
        <v>45.83</v>
      </c>
      <c r="F81" s="12">
        <f t="shared" si="24"/>
        <v>13506.86</v>
      </c>
      <c r="G81" s="12">
        <v>2154.69</v>
      </c>
      <c r="H81" s="12">
        <v>-0.06</v>
      </c>
      <c r="I81" s="12">
        <v>45.83</v>
      </c>
      <c r="J81" s="12">
        <f t="shared" si="25"/>
        <v>2200.46</v>
      </c>
      <c r="K81" s="12">
        <f t="shared" si="26"/>
        <v>11306.400000000001</v>
      </c>
    </row>
    <row r="82" spans="1:11" ht="12.75" x14ac:dyDescent="0.2">
      <c r="A82" s="13" t="s">
        <v>125</v>
      </c>
      <c r="B82" s="12" t="s">
        <v>126</v>
      </c>
      <c r="C82" s="12">
        <v>5775</v>
      </c>
      <c r="D82" s="12">
        <v>1725</v>
      </c>
      <c r="E82" s="12">
        <v>18.39</v>
      </c>
      <c r="F82" s="12">
        <f t="shared" si="24"/>
        <v>7518.39</v>
      </c>
      <c r="G82" s="12">
        <v>881.42</v>
      </c>
      <c r="H82" s="12">
        <v>-0.02</v>
      </c>
      <c r="I82" s="12">
        <v>18.39</v>
      </c>
      <c r="J82" s="12">
        <f t="shared" si="25"/>
        <v>899.79</v>
      </c>
      <c r="K82" s="12">
        <f t="shared" si="26"/>
        <v>6618.6</v>
      </c>
    </row>
    <row r="83" spans="1:11" ht="12.75" x14ac:dyDescent="0.2">
      <c r="A83" s="13" t="s">
        <v>127</v>
      </c>
      <c r="B83" s="12" t="s">
        <v>128</v>
      </c>
      <c r="C83" s="12">
        <v>5775</v>
      </c>
      <c r="D83" s="12">
        <v>1725</v>
      </c>
      <c r="E83" s="12">
        <v>18.39</v>
      </c>
      <c r="F83" s="12">
        <f t="shared" si="24"/>
        <v>7518.39</v>
      </c>
      <c r="G83" s="12">
        <v>881.42</v>
      </c>
      <c r="H83" s="12">
        <v>-0.02</v>
      </c>
      <c r="I83" s="12">
        <v>18.39</v>
      </c>
      <c r="J83" s="12">
        <f t="shared" si="25"/>
        <v>899.79</v>
      </c>
      <c r="K83" s="12">
        <f t="shared" si="26"/>
        <v>6618.6</v>
      </c>
    </row>
    <row r="84" spans="1:11" ht="12.75" x14ac:dyDescent="0.2">
      <c r="A84" s="13" t="s">
        <v>129</v>
      </c>
      <c r="B84" s="12" t="s">
        <v>130</v>
      </c>
      <c r="C84" s="12">
        <v>5775</v>
      </c>
      <c r="D84" s="12">
        <v>1725</v>
      </c>
      <c r="E84" s="12">
        <v>18.39</v>
      </c>
      <c r="F84" s="12">
        <f t="shared" si="24"/>
        <v>7518.39</v>
      </c>
      <c r="G84" s="12">
        <v>881.42</v>
      </c>
      <c r="H84" s="12">
        <v>-0.02</v>
      </c>
      <c r="I84" s="12">
        <v>18.39</v>
      </c>
      <c r="J84" s="12">
        <f t="shared" si="25"/>
        <v>899.79</v>
      </c>
      <c r="K84" s="12">
        <f t="shared" si="26"/>
        <v>6618.6</v>
      </c>
    </row>
    <row r="85" spans="1:11" ht="12.75" x14ac:dyDescent="0.2">
      <c r="A85" s="13" t="s">
        <v>131</v>
      </c>
      <c r="B85" s="12" t="s">
        <v>132</v>
      </c>
      <c r="C85" s="12">
        <v>5775</v>
      </c>
      <c r="D85" s="12">
        <v>1725</v>
      </c>
      <c r="E85" s="12">
        <v>18.39</v>
      </c>
      <c r="F85" s="12">
        <f t="shared" si="24"/>
        <v>7518.39</v>
      </c>
      <c r="G85" s="12">
        <v>881.42</v>
      </c>
      <c r="H85" s="12">
        <v>-0.02</v>
      </c>
      <c r="I85" s="12">
        <v>18.39</v>
      </c>
      <c r="J85" s="12">
        <f t="shared" si="25"/>
        <v>899.79</v>
      </c>
      <c r="K85" s="12">
        <f t="shared" si="26"/>
        <v>6618.6</v>
      </c>
    </row>
    <row r="86" spans="1:11" s="4" customFormat="1" ht="12.75" x14ac:dyDescent="0.2">
      <c r="A86" s="14" t="s">
        <v>29</v>
      </c>
      <c r="B86" s="15">
        <v>8</v>
      </c>
      <c r="C86" s="16" t="s">
        <v>30</v>
      </c>
      <c r="D86" s="16" t="s">
        <v>30</v>
      </c>
      <c r="E86" s="16" t="s">
        <v>30</v>
      </c>
      <c r="F86" s="16" t="s">
        <v>30</v>
      </c>
      <c r="G86" s="16" t="s">
        <v>30</v>
      </c>
      <c r="H86" s="16" t="s">
        <v>30</v>
      </c>
      <c r="I86" s="16" t="s">
        <v>30</v>
      </c>
      <c r="J86" s="16" t="s">
        <v>30</v>
      </c>
      <c r="K86" s="16" t="s">
        <v>30</v>
      </c>
    </row>
    <row r="87" spans="1:11" ht="12.75" x14ac:dyDescent="0.2">
      <c r="A87" s="13"/>
      <c r="B87" s="12"/>
      <c r="C87" s="17">
        <f>SUM(C78:C86)</f>
        <v>58489.95</v>
      </c>
      <c r="D87" s="17">
        <f t="shared" ref="D87:K87" si="27">SUM(D78:D86)</f>
        <v>17471.03</v>
      </c>
      <c r="E87" s="17">
        <f t="shared" si="27"/>
        <v>220.58999999999997</v>
      </c>
      <c r="F87" s="17">
        <f t="shared" si="27"/>
        <v>76181.570000000007</v>
      </c>
      <c r="G87" s="17">
        <f t="shared" si="27"/>
        <v>10547.16</v>
      </c>
      <c r="H87" s="17">
        <f t="shared" si="27"/>
        <v>-0.18</v>
      </c>
      <c r="I87" s="17">
        <f t="shared" si="27"/>
        <v>220.58999999999997</v>
      </c>
      <c r="J87" s="17">
        <f t="shared" si="27"/>
        <v>10767.57</v>
      </c>
      <c r="K87" s="17">
        <f t="shared" si="27"/>
        <v>65414</v>
      </c>
    </row>
    <row r="88" spans="1:11" ht="12.75" x14ac:dyDescent="0.2">
      <c r="A88" s="13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 ht="12.75" x14ac:dyDescent="0.2">
      <c r="A89" s="11" t="s">
        <v>133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1" ht="12.75" x14ac:dyDescent="0.2">
      <c r="A90" s="13" t="s">
        <v>134</v>
      </c>
      <c r="B90" s="12" t="s">
        <v>135</v>
      </c>
      <c r="C90" s="12">
        <v>5775</v>
      </c>
      <c r="D90" s="12">
        <v>1725</v>
      </c>
      <c r="E90" s="12">
        <v>18.39</v>
      </c>
      <c r="F90" s="12">
        <f t="shared" ref="F90:F97" si="28">+C90+D90+E90</f>
        <v>7518.39</v>
      </c>
      <c r="G90" s="12">
        <v>881.42</v>
      </c>
      <c r="H90" s="12">
        <v>-0.02</v>
      </c>
      <c r="I90" s="12">
        <v>18.39</v>
      </c>
      <c r="J90" s="12">
        <f t="shared" ref="J90:J97" si="29">+G90+H90+I90</f>
        <v>899.79</v>
      </c>
      <c r="K90" s="12">
        <f t="shared" ref="K90:K97" si="30">+F90-J90</f>
        <v>6618.6</v>
      </c>
    </row>
    <row r="91" spans="1:11" ht="12.75" x14ac:dyDescent="0.2">
      <c r="A91" s="13" t="s">
        <v>136</v>
      </c>
      <c r="B91" s="12" t="s">
        <v>137</v>
      </c>
      <c r="C91" s="12">
        <v>5775</v>
      </c>
      <c r="D91" s="12">
        <v>1725</v>
      </c>
      <c r="E91" s="12">
        <v>18.39</v>
      </c>
      <c r="F91" s="12">
        <f t="shared" si="28"/>
        <v>7518.39</v>
      </c>
      <c r="G91" s="12">
        <v>881.42</v>
      </c>
      <c r="H91" s="12">
        <v>-0.02</v>
      </c>
      <c r="I91" s="12">
        <v>18.39</v>
      </c>
      <c r="J91" s="12">
        <f t="shared" si="29"/>
        <v>899.79</v>
      </c>
      <c r="K91" s="12">
        <f t="shared" si="30"/>
        <v>6618.6</v>
      </c>
    </row>
    <row r="92" spans="1:11" ht="12.75" x14ac:dyDescent="0.2">
      <c r="A92" s="13" t="s">
        <v>138</v>
      </c>
      <c r="B92" s="12" t="s">
        <v>139</v>
      </c>
      <c r="C92" s="12">
        <v>5775</v>
      </c>
      <c r="D92" s="12">
        <v>1725</v>
      </c>
      <c r="E92" s="12">
        <v>18.39</v>
      </c>
      <c r="F92" s="12">
        <f t="shared" si="28"/>
        <v>7518.39</v>
      </c>
      <c r="G92" s="12">
        <v>881.42</v>
      </c>
      <c r="H92" s="12">
        <v>-0.02</v>
      </c>
      <c r="I92" s="12">
        <v>18.39</v>
      </c>
      <c r="J92" s="12">
        <f t="shared" si="29"/>
        <v>899.79</v>
      </c>
      <c r="K92" s="12">
        <f t="shared" si="30"/>
        <v>6618.6</v>
      </c>
    </row>
    <row r="93" spans="1:11" ht="12.75" x14ac:dyDescent="0.2">
      <c r="A93" s="13" t="s">
        <v>140</v>
      </c>
      <c r="B93" s="12" t="s">
        <v>141</v>
      </c>
      <c r="C93" s="12">
        <v>10365</v>
      </c>
      <c r="D93" s="12">
        <v>3096.03</v>
      </c>
      <c r="E93" s="12">
        <v>45.83</v>
      </c>
      <c r="F93" s="12">
        <f t="shared" si="28"/>
        <v>13506.86</v>
      </c>
      <c r="G93" s="12">
        <v>2154.69</v>
      </c>
      <c r="H93" s="12">
        <v>-0.06</v>
      </c>
      <c r="I93" s="12">
        <v>45.83</v>
      </c>
      <c r="J93" s="12">
        <f t="shared" si="29"/>
        <v>2200.46</v>
      </c>
      <c r="K93" s="12">
        <f t="shared" si="30"/>
        <v>11306.400000000001</v>
      </c>
    </row>
    <row r="94" spans="1:11" ht="12.75" x14ac:dyDescent="0.2">
      <c r="A94" s="13" t="s">
        <v>142</v>
      </c>
      <c r="B94" s="12" t="s">
        <v>143</v>
      </c>
      <c r="C94" s="12">
        <v>13474.95</v>
      </c>
      <c r="D94" s="12">
        <v>4025</v>
      </c>
      <c r="E94" s="12">
        <v>64.42</v>
      </c>
      <c r="F94" s="12">
        <f t="shared" si="28"/>
        <v>17564.37</v>
      </c>
      <c r="G94" s="12">
        <v>3103.95</v>
      </c>
      <c r="H94" s="12">
        <v>0</v>
      </c>
      <c r="I94" s="12">
        <v>64.42</v>
      </c>
      <c r="J94" s="12">
        <f t="shared" si="29"/>
        <v>3168.37</v>
      </c>
      <c r="K94" s="12">
        <f t="shared" si="30"/>
        <v>14396</v>
      </c>
    </row>
    <row r="95" spans="1:11" ht="12.75" x14ac:dyDescent="0.2">
      <c r="A95" s="13" t="s">
        <v>144</v>
      </c>
      <c r="B95" s="12" t="s">
        <v>145</v>
      </c>
      <c r="C95" s="12">
        <v>5775</v>
      </c>
      <c r="D95" s="12">
        <v>1725</v>
      </c>
      <c r="E95" s="12">
        <v>18.39</v>
      </c>
      <c r="F95" s="12">
        <f t="shared" si="28"/>
        <v>7518.39</v>
      </c>
      <c r="G95" s="12">
        <v>881.42</v>
      </c>
      <c r="H95" s="12">
        <v>-0.02</v>
      </c>
      <c r="I95" s="12">
        <v>18.39</v>
      </c>
      <c r="J95" s="12">
        <f t="shared" si="29"/>
        <v>899.79</v>
      </c>
      <c r="K95" s="12">
        <f t="shared" si="30"/>
        <v>6618.6</v>
      </c>
    </row>
    <row r="96" spans="1:11" ht="12.75" x14ac:dyDescent="0.2">
      <c r="A96" s="13" t="s">
        <v>146</v>
      </c>
      <c r="B96" s="12" t="s">
        <v>147</v>
      </c>
      <c r="C96" s="12">
        <v>5775</v>
      </c>
      <c r="D96" s="12">
        <v>1725</v>
      </c>
      <c r="E96" s="12">
        <v>18.39</v>
      </c>
      <c r="F96" s="12">
        <f t="shared" si="28"/>
        <v>7518.39</v>
      </c>
      <c r="G96" s="12">
        <v>881.42</v>
      </c>
      <c r="H96" s="12">
        <v>-0.02</v>
      </c>
      <c r="I96" s="12">
        <v>18.39</v>
      </c>
      <c r="J96" s="12">
        <f t="shared" si="29"/>
        <v>899.79</v>
      </c>
      <c r="K96" s="12">
        <f t="shared" si="30"/>
        <v>6618.6</v>
      </c>
    </row>
    <row r="97" spans="1:11" ht="12.75" x14ac:dyDescent="0.2">
      <c r="A97" s="13" t="s">
        <v>148</v>
      </c>
      <c r="B97" s="12" t="s">
        <v>149</v>
      </c>
      <c r="C97" s="12">
        <v>5775</v>
      </c>
      <c r="D97" s="12">
        <v>1725</v>
      </c>
      <c r="E97" s="12">
        <v>18.39</v>
      </c>
      <c r="F97" s="12">
        <f t="shared" si="28"/>
        <v>7518.39</v>
      </c>
      <c r="G97" s="12">
        <v>881.42</v>
      </c>
      <c r="H97" s="12">
        <v>-0.02</v>
      </c>
      <c r="I97" s="12">
        <v>18.39</v>
      </c>
      <c r="J97" s="12">
        <f t="shared" si="29"/>
        <v>899.79</v>
      </c>
      <c r="K97" s="12">
        <f t="shared" si="30"/>
        <v>6618.6</v>
      </c>
    </row>
    <row r="98" spans="1:11" s="4" customFormat="1" ht="12.75" x14ac:dyDescent="0.2">
      <c r="A98" s="14" t="s">
        <v>29</v>
      </c>
      <c r="B98" s="15">
        <v>8</v>
      </c>
      <c r="C98" s="16" t="s">
        <v>30</v>
      </c>
      <c r="D98" s="16" t="s">
        <v>30</v>
      </c>
      <c r="E98" s="16" t="s">
        <v>30</v>
      </c>
      <c r="F98" s="16" t="s">
        <v>30</v>
      </c>
      <c r="G98" s="16" t="s">
        <v>30</v>
      </c>
      <c r="H98" s="16" t="s">
        <v>30</v>
      </c>
      <c r="I98" s="16" t="s">
        <v>30</v>
      </c>
      <c r="J98" s="16" t="s">
        <v>30</v>
      </c>
      <c r="K98" s="16" t="s">
        <v>30</v>
      </c>
    </row>
    <row r="99" spans="1:11" ht="12.75" x14ac:dyDescent="0.2">
      <c r="A99" s="13"/>
      <c r="B99" s="12"/>
      <c r="C99" s="17">
        <f>SUM(C90:C98)</f>
        <v>58489.95</v>
      </c>
      <c r="D99" s="17">
        <f t="shared" ref="D99:K99" si="31">SUM(D90:D98)</f>
        <v>17471.03</v>
      </c>
      <c r="E99" s="17">
        <f t="shared" si="31"/>
        <v>220.58999999999997</v>
      </c>
      <c r="F99" s="17">
        <f t="shared" si="31"/>
        <v>76181.569999999992</v>
      </c>
      <c r="G99" s="17">
        <f t="shared" si="31"/>
        <v>10547.16</v>
      </c>
      <c r="H99" s="17">
        <f t="shared" si="31"/>
        <v>-0.17999999999999997</v>
      </c>
      <c r="I99" s="17">
        <f t="shared" si="31"/>
        <v>220.58999999999997</v>
      </c>
      <c r="J99" s="17">
        <f t="shared" si="31"/>
        <v>10767.57</v>
      </c>
      <c r="K99" s="17">
        <f t="shared" si="31"/>
        <v>65414</v>
      </c>
    </row>
    <row r="100" spans="1:11" ht="12.75" x14ac:dyDescent="0.2">
      <c r="A100" s="11" t="s">
        <v>150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1:11" ht="12.75" x14ac:dyDescent="0.2">
      <c r="A101" s="13" t="s">
        <v>151</v>
      </c>
      <c r="B101" s="12" t="s">
        <v>152</v>
      </c>
      <c r="C101" s="12">
        <v>5775</v>
      </c>
      <c r="D101" s="12">
        <v>1725</v>
      </c>
      <c r="E101" s="12">
        <v>18.39</v>
      </c>
      <c r="F101" s="12">
        <f t="shared" ref="F101:F108" si="32">+C101+D101+E101</f>
        <v>7518.39</v>
      </c>
      <c r="G101" s="12">
        <v>881.42</v>
      </c>
      <c r="H101" s="12">
        <v>-0.02</v>
      </c>
      <c r="I101" s="12">
        <v>18.39</v>
      </c>
      <c r="J101" s="12">
        <f t="shared" ref="J101:J108" si="33">+G101+H101+I101</f>
        <v>899.79</v>
      </c>
      <c r="K101" s="12">
        <f t="shared" ref="K101:K108" si="34">+F101-J101</f>
        <v>6618.6</v>
      </c>
    </row>
    <row r="102" spans="1:11" ht="12.75" x14ac:dyDescent="0.2">
      <c r="A102" s="13" t="s">
        <v>153</v>
      </c>
      <c r="B102" s="12" t="s">
        <v>154</v>
      </c>
      <c r="C102" s="12">
        <v>5775</v>
      </c>
      <c r="D102" s="12">
        <v>1725</v>
      </c>
      <c r="E102" s="12">
        <v>18.39</v>
      </c>
      <c r="F102" s="12">
        <f t="shared" si="32"/>
        <v>7518.39</v>
      </c>
      <c r="G102" s="12">
        <v>881.42</v>
      </c>
      <c r="H102" s="12">
        <v>-0.02</v>
      </c>
      <c r="I102" s="12">
        <v>18.39</v>
      </c>
      <c r="J102" s="12">
        <f t="shared" si="33"/>
        <v>899.79</v>
      </c>
      <c r="K102" s="12">
        <f t="shared" si="34"/>
        <v>6618.6</v>
      </c>
    </row>
    <row r="103" spans="1:11" ht="12.75" x14ac:dyDescent="0.2">
      <c r="A103" s="13" t="s">
        <v>155</v>
      </c>
      <c r="B103" s="12" t="s">
        <v>156</v>
      </c>
      <c r="C103" s="12">
        <v>5775</v>
      </c>
      <c r="D103" s="12">
        <v>1725</v>
      </c>
      <c r="E103" s="12">
        <v>18.39</v>
      </c>
      <c r="F103" s="12">
        <f t="shared" si="32"/>
        <v>7518.39</v>
      </c>
      <c r="G103" s="12">
        <v>881.42</v>
      </c>
      <c r="H103" s="12">
        <v>-0.02</v>
      </c>
      <c r="I103" s="12">
        <v>18.39</v>
      </c>
      <c r="J103" s="12">
        <f t="shared" si="33"/>
        <v>899.79</v>
      </c>
      <c r="K103" s="12">
        <f t="shared" si="34"/>
        <v>6618.6</v>
      </c>
    </row>
    <row r="104" spans="1:11" ht="12.75" x14ac:dyDescent="0.2">
      <c r="A104" s="13" t="s">
        <v>157</v>
      </c>
      <c r="B104" s="12" t="s">
        <v>158</v>
      </c>
      <c r="C104" s="12">
        <v>13474.95</v>
      </c>
      <c r="D104" s="12">
        <v>4025</v>
      </c>
      <c r="E104" s="12">
        <v>64.42</v>
      </c>
      <c r="F104" s="12">
        <f t="shared" si="32"/>
        <v>17564.37</v>
      </c>
      <c r="G104" s="12">
        <v>3103.95</v>
      </c>
      <c r="H104" s="12">
        <v>0</v>
      </c>
      <c r="I104" s="12">
        <v>64.42</v>
      </c>
      <c r="J104" s="12">
        <f t="shared" si="33"/>
        <v>3168.37</v>
      </c>
      <c r="K104" s="12">
        <f t="shared" si="34"/>
        <v>14396</v>
      </c>
    </row>
    <row r="105" spans="1:11" ht="12.75" x14ac:dyDescent="0.2">
      <c r="A105" s="13" t="s">
        <v>159</v>
      </c>
      <c r="B105" s="12" t="s">
        <v>160</v>
      </c>
      <c r="C105" s="12">
        <v>5775</v>
      </c>
      <c r="D105" s="12">
        <v>1725</v>
      </c>
      <c r="E105" s="12">
        <v>18.39</v>
      </c>
      <c r="F105" s="12">
        <f t="shared" si="32"/>
        <v>7518.39</v>
      </c>
      <c r="G105" s="12">
        <v>881.42</v>
      </c>
      <c r="H105" s="12">
        <v>-0.02</v>
      </c>
      <c r="I105" s="12">
        <v>18.39</v>
      </c>
      <c r="J105" s="12">
        <f t="shared" si="33"/>
        <v>899.79</v>
      </c>
      <c r="K105" s="12">
        <f t="shared" si="34"/>
        <v>6618.6</v>
      </c>
    </row>
    <row r="106" spans="1:11" ht="12.75" x14ac:dyDescent="0.2">
      <c r="A106" s="13" t="s">
        <v>161</v>
      </c>
      <c r="B106" s="12" t="s">
        <v>162</v>
      </c>
      <c r="C106" s="12">
        <v>10365</v>
      </c>
      <c r="D106" s="12">
        <v>3096.03</v>
      </c>
      <c r="E106" s="12">
        <v>45.83</v>
      </c>
      <c r="F106" s="12">
        <f t="shared" si="32"/>
        <v>13506.86</v>
      </c>
      <c r="G106" s="12">
        <v>2154.69</v>
      </c>
      <c r="H106" s="12">
        <v>-0.06</v>
      </c>
      <c r="I106" s="12">
        <v>45.83</v>
      </c>
      <c r="J106" s="12">
        <f t="shared" si="33"/>
        <v>2200.46</v>
      </c>
      <c r="K106" s="12">
        <f t="shared" si="34"/>
        <v>11306.400000000001</v>
      </c>
    </row>
    <row r="107" spans="1:11" ht="12.75" x14ac:dyDescent="0.2">
      <c r="A107" s="13" t="s">
        <v>163</v>
      </c>
      <c r="B107" s="12" t="s">
        <v>164</v>
      </c>
      <c r="C107" s="12">
        <v>5775</v>
      </c>
      <c r="D107" s="12">
        <v>1725</v>
      </c>
      <c r="E107" s="12">
        <v>18.39</v>
      </c>
      <c r="F107" s="12">
        <f t="shared" si="32"/>
        <v>7518.39</v>
      </c>
      <c r="G107" s="12">
        <v>881.42</v>
      </c>
      <c r="H107" s="12">
        <v>-0.02</v>
      </c>
      <c r="I107" s="12">
        <v>18.39</v>
      </c>
      <c r="J107" s="12">
        <f t="shared" si="33"/>
        <v>899.79</v>
      </c>
      <c r="K107" s="12">
        <f t="shared" si="34"/>
        <v>6618.6</v>
      </c>
    </row>
    <row r="108" spans="1:11" ht="12.75" x14ac:dyDescent="0.2">
      <c r="A108" s="13" t="s">
        <v>165</v>
      </c>
      <c r="B108" s="12" t="s">
        <v>166</v>
      </c>
      <c r="C108" s="12">
        <v>5775</v>
      </c>
      <c r="D108" s="12">
        <v>1725</v>
      </c>
      <c r="E108" s="12">
        <v>18.39</v>
      </c>
      <c r="F108" s="12">
        <f t="shared" si="32"/>
        <v>7518.39</v>
      </c>
      <c r="G108" s="12">
        <v>944.38</v>
      </c>
      <c r="H108" s="12">
        <v>0.02</v>
      </c>
      <c r="I108" s="12">
        <v>18.39</v>
      </c>
      <c r="J108" s="12">
        <f t="shared" si="33"/>
        <v>962.79</v>
      </c>
      <c r="K108" s="12">
        <f t="shared" si="34"/>
        <v>6555.6</v>
      </c>
    </row>
    <row r="109" spans="1:11" s="4" customFormat="1" ht="12.75" x14ac:dyDescent="0.2">
      <c r="A109" s="14" t="s">
        <v>29</v>
      </c>
      <c r="B109" s="15">
        <v>8</v>
      </c>
      <c r="C109" s="16" t="s">
        <v>30</v>
      </c>
      <c r="D109" s="16" t="s">
        <v>30</v>
      </c>
      <c r="E109" s="16" t="s">
        <v>30</v>
      </c>
      <c r="F109" s="16" t="s">
        <v>30</v>
      </c>
      <c r="G109" s="16" t="s">
        <v>30</v>
      </c>
      <c r="H109" s="16" t="s">
        <v>30</v>
      </c>
      <c r="I109" s="16" t="s">
        <v>30</v>
      </c>
      <c r="J109" s="16" t="s">
        <v>30</v>
      </c>
      <c r="K109" s="16" t="s">
        <v>30</v>
      </c>
    </row>
    <row r="110" spans="1:11" ht="12.75" x14ac:dyDescent="0.2">
      <c r="A110" s="13"/>
      <c r="B110" s="12"/>
      <c r="C110" s="17">
        <f>SUM(C101:C109)</f>
        <v>58489.95</v>
      </c>
      <c r="D110" s="17">
        <f t="shared" ref="D110:K110" si="35">SUM(D101:D109)</f>
        <v>17471.03</v>
      </c>
      <c r="E110" s="17">
        <f t="shared" si="35"/>
        <v>220.58999999999997</v>
      </c>
      <c r="F110" s="17">
        <f t="shared" si="35"/>
        <v>76181.570000000007</v>
      </c>
      <c r="G110" s="17">
        <f t="shared" si="35"/>
        <v>10610.119999999999</v>
      </c>
      <c r="H110" s="17">
        <f t="shared" si="35"/>
        <v>-0.14000000000000001</v>
      </c>
      <c r="I110" s="17">
        <f t="shared" si="35"/>
        <v>220.58999999999997</v>
      </c>
      <c r="J110" s="17">
        <f t="shared" si="35"/>
        <v>10830.57</v>
      </c>
      <c r="K110" s="17">
        <f t="shared" si="35"/>
        <v>65351</v>
      </c>
    </row>
    <row r="111" spans="1:11" ht="4.5" customHeight="1" x14ac:dyDescent="0.2">
      <c r="A111" s="13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1:11" ht="12.75" x14ac:dyDescent="0.2">
      <c r="A112" s="11" t="s">
        <v>167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1:11" ht="12.75" x14ac:dyDescent="0.2">
      <c r="A113" s="13" t="s">
        <v>168</v>
      </c>
      <c r="B113" s="12" t="s">
        <v>169</v>
      </c>
      <c r="C113" s="12">
        <v>13474.95</v>
      </c>
      <c r="D113" s="12">
        <v>4025</v>
      </c>
      <c r="E113" s="12">
        <v>64.42</v>
      </c>
      <c r="F113" s="12">
        <f t="shared" ref="F113:F119" si="36">+C113+D113+E113</f>
        <v>17564.37</v>
      </c>
      <c r="G113" s="12">
        <v>3103.95</v>
      </c>
      <c r="H113" s="12">
        <v>0</v>
      </c>
      <c r="I113" s="12">
        <v>64.42</v>
      </c>
      <c r="J113" s="12">
        <f t="shared" ref="J113:J119" si="37">+G113+H113+I113</f>
        <v>3168.37</v>
      </c>
      <c r="K113" s="12">
        <f t="shared" ref="K113:K119" si="38">+F113-J113</f>
        <v>14396</v>
      </c>
    </row>
    <row r="114" spans="1:11" ht="12.75" x14ac:dyDescent="0.2">
      <c r="A114" s="13" t="s">
        <v>170</v>
      </c>
      <c r="B114" s="12" t="s">
        <v>171</v>
      </c>
      <c r="C114" s="12">
        <v>10365</v>
      </c>
      <c r="D114" s="12">
        <v>3096.03</v>
      </c>
      <c r="E114" s="12">
        <v>45.83</v>
      </c>
      <c r="F114" s="12">
        <f t="shared" si="36"/>
        <v>13506.86</v>
      </c>
      <c r="G114" s="12">
        <v>2154.69</v>
      </c>
      <c r="H114" s="12">
        <v>-0.06</v>
      </c>
      <c r="I114" s="12">
        <v>45.83</v>
      </c>
      <c r="J114" s="12">
        <f t="shared" si="37"/>
        <v>2200.46</v>
      </c>
      <c r="K114" s="12">
        <f t="shared" si="38"/>
        <v>11306.400000000001</v>
      </c>
    </row>
    <row r="115" spans="1:11" ht="12.75" x14ac:dyDescent="0.2">
      <c r="A115" s="13" t="s">
        <v>172</v>
      </c>
      <c r="B115" s="12" t="s">
        <v>173</v>
      </c>
      <c r="C115" s="12">
        <v>5775</v>
      </c>
      <c r="D115" s="12">
        <v>1725</v>
      </c>
      <c r="E115" s="12">
        <v>18.39</v>
      </c>
      <c r="F115" s="12">
        <f t="shared" si="36"/>
        <v>7518.39</v>
      </c>
      <c r="G115" s="12">
        <v>881.42</v>
      </c>
      <c r="H115" s="12">
        <v>-0.02</v>
      </c>
      <c r="I115" s="12">
        <v>18.39</v>
      </c>
      <c r="J115" s="12">
        <f t="shared" si="37"/>
        <v>899.79</v>
      </c>
      <c r="K115" s="12">
        <f t="shared" si="38"/>
        <v>6618.6</v>
      </c>
    </row>
    <row r="116" spans="1:11" ht="12.75" x14ac:dyDescent="0.2">
      <c r="A116" s="13" t="s">
        <v>174</v>
      </c>
      <c r="B116" s="12" t="s">
        <v>175</v>
      </c>
      <c r="C116" s="12">
        <v>5775</v>
      </c>
      <c r="D116" s="12">
        <v>1725</v>
      </c>
      <c r="E116" s="12">
        <v>18.39</v>
      </c>
      <c r="F116" s="12">
        <f t="shared" si="36"/>
        <v>7518.39</v>
      </c>
      <c r="G116" s="12">
        <v>881.42</v>
      </c>
      <c r="H116" s="12">
        <v>-0.02</v>
      </c>
      <c r="I116" s="12">
        <v>18.39</v>
      </c>
      <c r="J116" s="12">
        <f t="shared" si="37"/>
        <v>899.79</v>
      </c>
      <c r="K116" s="12">
        <f t="shared" si="38"/>
        <v>6618.6</v>
      </c>
    </row>
    <row r="117" spans="1:11" ht="12.75" x14ac:dyDescent="0.2">
      <c r="A117" s="13" t="s">
        <v>176</v>
      </c>
      <c r="B117" s="12" t="s">
        <v>177</v>
      </c>
      <c r="C117" s="12">
        <v>5775</v>
      </c>
      <c r="D117" s="12">
        <v>1725</v>
      </c>
      <c r="E117" s="12">
        <v>18.39</v>
      </c>
      <c r="F117" s="12">
        <f t="shared" si="36"/>
        <v>7518.39</v>
      </c>
      <c r="G117" s="12">
        <v>881.42</v>
      </c>
      <c r="H117" s="12">
        <v>-0.02</v>
      </c>
      <c r="I117" s="12">
        <v>18.39</v>
      </c>
      <c r="J117" s="12">
        <f t="shared" si="37"/>
        <v>899.79</v>
      </c>
      <c r="K117" s="12">
        <f t="shared" si="38"/>
        <v>6618.6</v>
      </c>
    </row>
    <row r="118" spans="1:11" ht="12.75" x14ac:dyDescent="0.2">
      <c r="A118" s="13" t="s">
        <v>178</v>
      </c>
      <c r="B118" s="12" t="s">
        <v>179</v>
      </c>
      <c r="C118" s="12">
        <v>5775</v>
      </c>
      <c r="D118" s="12">
        <v>1725</v>
      </c>
      <c r="E118" s="12">
        <v>18.39</v>
      </c>
      <c r="F118" s="12">
        <f t="shared" si="36"/>
        <v>7518.39</v>
      </c>
      <c r="G118" s="12">
        <v>881.42</v>
      </c>
      <c r="H118" s="12">
        <v>-0.02</v>
      </c>
      <c r="I118" s="12">
        <v>18.39</v>
      </c>
      <c r="J118" s="12">
        <f t="shared" si="37"/>
        <v>899.79</v>
      </c>
      <c r="K118" s="12">
        <f t="shared" si="38"/>
        <v>6618.6</v>
      </c>
    </row>
    <row r="119" spans="1:11" ht="12.75" x14ac:dyDescent="0.2">
      <c r="A119" s="13" t="s">
        <v>180</v>
      </c>
      <c r="B119" s="12" t="s">
        <v>181</v>
      </c>
      <c r="C119" s="12">
        <v>5775</v>
      </c>
      <c r="D119" s="12">
        <v>1725</v>
      </c>
      <c r="E119" s="12">
        <v>18.39</v>
      </c>
      <c r="F119" s="12">
        <f t="shared" si="36"/>
        <v>7518.39</v>
      </c>
      <c r="G119" s="12">
        <v>881.42</v>
      </c>
      <c r="H119" s="12">
        <v>-0.02</v>
      </c>
      <c r="I119" s="12">
        <v>18.39</v>
      </c>
      <c r="J119" s="12">
        <f t="shared" si="37"/>
        <v>899.79</v>
      </c>
      <c r="K119" s="12">
        <f t="shared" si="38"/>
        <v>6618.6</v>
      </c>
    </row>
    <row r="120" spans="1:11" s="4" customFormat="1" ht="12.75" x14ac:dyDescent="0.2">
      <c r="A120" s="14" t="s">
        <v>29</v>
      </c>
      <c r="B120" s="15">
        <v>7</v>
      </c>
      <c r="C120" s="16" t="s">
        <v>30</v>
      </c>
      <c r="D120" s="16" t="s">
        <v>30</v>
      </c>
      <c r="E120" s="16" t="s">
        <v>30</v>
      </c>
      <c r="F120" s="16" t="s">
        <v>30</v>
      </c>
      <c r="G120" s="16" t="s">
        <v>30</v>
      </c>
      <c r="H120" s="16" t="s">
        <v>30</v>
      </c>
      <c r="I120" s="16" t="s">
        <v>30</v>
      </c>
      <c r="J120" s="16" t="s">
        <v>30</v>
      </c>
      <c r="K120" s="16" t="s">
        <v>30</v>
      </c>
    </row>
    <row r="121" spans="1:11" ht="12.75" x14ac:dyDescent="0.2">
      <c r="A121" s="13"/>
      <c r="B121" s="12"/>
      <c r="C121" s="17">
        <f>SUM(C113:C120)</f>
        <v>52714.95</v>
      </c>
      <c r="D121" s="17">
        <f>SUM(D113:D120)</f>
        <v>15746.03</v>
      </c>
      <c r="E121" s="17">
        <f t="shared" ref="E121:K121" si="39">SUM(E113:E120)</f>
        <v>202.19999999999993</v>
      </c>
      <c r="F121" s="17">
        <f t="shared" si="39"/>
        <v>68663.180000000008</v>
      </c>
      <c r="G121" s="17">
        <f t="shared" si="39"/>
        <v>9665.74</v>
      </c>
      <c r="H121" s="17">
        <f t="shared" si="39"/>
        <v>-0.16</v>
      </c>
      <c r="I121" s="17">
        <f t="shared" si="39"/>
        <v>202.19999999999993</v>
      </c>
      <c r="J121" s="17">
        <f t="shared" si="39"/>
        <v>9867.7799999999988</v>
      </c>
      <c r="K121" s="17">
        <f t="shared" si="39"/>
        <v>58795.399999999994</v>
      </c>
    </row>
    <row r="122" spans="1:11" ht="3.75" customHeight="1" x14ac:dyDescent="0.2">
      <c r="A122" s="13"/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pans="1:11" ht="12.75" x14ac:dyDescent="0.2">
      <c r="A123" s="11" t="s">
        <v>182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spans="1:11" ht="12.75" x14ac:dyDescent="0.2">
      <c r="A124" s="13" t="s">
        <v>183</v>
      </c>
      <c r="B124" s="12" t="s">
        <v>184</v>
      </c>
      <c r="C124" s="12">
        <v>5775</v>
      </c>
      <c r="D124" s="12">
        <v>1725</v>
      </c>
      <c r="E124" s="12">
        <v>18.39</v>
      </c>
      <c r="F124" s="12">
        <f t="shared" ref="F124:F131" si="40">+C124+D124+E124</f>
        <v>7518.39</v>
      </c>
      <c r="G124" s="12">
        <v>881.42</v>
      </c>
      <c r="H124" s="12">
        <v>-0.02</v>
      </c>
      <c r="I124" s="12">
        <v>18.39</v>
      </c>
      <c r="J124" s="12">
        <f t="shared" ref="J124:J131" si="41">+G124+H124+I124</f>
        <v>899.79</v>
      </c>
      <c r="K124" s="12">
        <f t="shared" ref="K124:K131" si="42">+F124-J124</f>
        <v>6618.6</v>
      </c>
    </row>
    <row r="125" spans="1:11" ht="12.75" x14ac:dyDescent="0.2">
      <c r="A125" s="13" t="s">
        <v>185</v>
      </c>
      <c r="B125" s="12" t="s">
        <v>186</v>
      </c>
      <c r="C125" s="12">
        <v>5775</v>
      </c>
      <c r="D125" s="12">
        <v>1725</v>
      </c>
      <c r="E125" s="12">
        <v>18.39</v>
      </c>
      <c r="F125" s="12">
        <f t="shared" si="40"/>
        <v>7518.39</v>
      </c>
      <c r="G125" s="12">
        <v>881.42</v>
      </c>
      <c r="H125" s="12">
        <v>-0.02</v>
      </c>
      <c r="I125" s="12">
        <v>18.39</v>
      </c>
      <c r="J125" s="12">
        <f t="shared" si="41"/>
        <v>899.79</v>
      </c>
      <c r="K125" s="12">
        <f t="shared" si="42"/>
        <v>6618.6</v>
      </c>
    </row>
    <row r="126" spans="1:11" ht="12.75" x14ac:dyDescent="0.2">
      <c r="A126" s="13" t="s">
        <v>187</v>
      </c>
      <c r="B126" s="12" t="s">
        <v>188</v>
      </c>
      <c r="C126" s="12">
        <v>13474.95</v>
      </c>
      <c r="D126" s="12">
        <v>4025</v>
      </c>
      <c r="E126" s="12">
        <v>64.42</v>
      </c>
      <c r="F126" s="12">
        <f t="shared" si="40"/>
        <v>17564.37</v>
      </c>
      <c r="G126" s="12">
        <v>3103.95</v>
      </c>
      <c r="H126" s="12">
        <v>0</v>
      </c>
      <c r="I126" s="12">
        <v>64.42</v>
      </c>
      <c r="J126" s="12">
        <f t="shared" si="41"/>
        <v>3168.37</v>
      </c>
      <c r="K126" s="12">
        <f t="shared" si="42"/>
        <v>14396</v>
      </c>
    </row>
    <row r="127" spans="1:11" ht="12.75" x14ac:dyDescent="0.2">
      <c r="A127" s="13" t="s">
        <v>189</v>
      </c>
      <c r="B127" s="12" t="s">
        <v>190</v>
      </c>
      <c r="C127" s="12">
        <v>10365</v>
      </c>
      <c r="D127" s="12">
        <v>3096.03</v>
      </c>
      <c r="E127" s="12">
        <v>45.83</v>
      </c>
      <c r="F127" s="12">
        <f t="shared" si="40"/>
        <v>13506.86</v>
      </c>
      <c r="G127" s="12">
        <v>2154.69</v>
      </c>
      <c r="H127" s="12">
        <v>-0.06</v>
      </c>
      <c r="I127" s="12">
        <v>45.83</v>
      </c>
      <c r="J127" s="12">
        <f t="shared" si="41"/>
        <v>2200.46</v>
      </c>
      <c r="K127" s="12">
        <f t="shared" si="42"/>
        <v>11306.400000000001</v>
      </c>
    </row>
    <row r="128" spans="1:11" ht="12.75" x14ac:dyDescent="0.2">
      <c r="A128" s="13" t="s">
        <v>191</v>
      </c>
      <c r="B128" s="12" t="s">
        <v>192</v>
      </c>
      <c r="C128" s="12">
        <v>5775</v>
      </c>
      <c r="D128" s="12">
        <v>1725</v>
      </c>
      <c r="E128" s="12">
        <v>18.39</v>
      </c>
      <c r="F128" s="12">
        <f t="shared" si="40"/>
        <v>7518.39</v>
      </c>
      <c r="G128" s="12">
        <v>881.42</v>
      </c>
      <c r="H128" s="12">
        <v>-0.02</v>
      </c>
      <c r="I128" s="12">
        <v>18.39</v>
      </c>
      <c r="J128" s="12">
        <f t="shared" si="41"/>
        <v>899.79</v>
      </c>
      <c r="K128" s="12">
        <f t="shared" si="42"/>
        <v>6618.6</v>
      </c>
    </row>
    <row r="129" spans="1:11" ht="12.75" x14ac:dyDescent="0.2">
      <c r="A129" s="13" t="s">
        <v>193</v>
      </c>
      <c r="B129" s="12" t="s">
        <v>194</v>
      </c>
      <c r="C129" s="12">
        <v>5775</v>
      </c>
      <c r="D129" s="12">
        <v>1725</v>
      </c>
      <c r="E129" s="12">
        <v>18.39</v>
      </c>
      <c r="F129" s="12">
        <f t="shared" si="40"/>
        <v>7518.39</v>
      </c>
      <c r="G129" s="12">
        <v>881.42</v>
      </c>
      <c r="H129" s="12">
        <v>-0.02</v>
      </c>
      <c r="I129" s="12">
        <v>18.39</v>
      </c>
      <c r="J129" s="12">
        <f t="shared" si="41"/>
        <v>899.79</v>
      </c>
      <c r="K129" s="12">
        <f t="shared" si="42"/>
        <v>6618.6</v>
      </c>
    </row>
    <row r="130" spans="1:11" ht="12.75" x14ac:dyDescent="0.2">
      <c r="A130" s="13" t="s">
        <v>195</v>
      </c>
      <c r="B130" s="12" t="s">
        <v>196</v>
      </c>
      <c r="C130" s="12">
        <v>5775</v>
      </c>
      <c r="D130" s="12">
        <v>1725</v>
      </c>
      <c r="E130" s="12">
        <v>18.39</v>
      </c>
      <c r="F130" s="12">
        <f t="shared" si="40"/>
        <v>7518.39</v>
      </c>
      <c r="G130" s="12">
        <v>881.42</v>
      </c>
      <c r="H130" s="12">
        <v>-0.02</v>
      </c>
      <c r="I130" s="12">
        <v>18.39</v>
      </c>
      <c r="J130" s="12">
        <f t="shared" si="41"/>
        <v>899.79</v>
      </c>
      <c r="K130" s="12">
        <f t="shared" si="42"/>
        <v>6618.6</v>
      </c>
    </row>
    <row r="131" spans="1:11" ht="12.75" x14ac:dyDescent="0.2">
      <c r="A131" s="13" t="s">
        <v>197</v>
      </c>
      <c r="B131" s="12" t="s">
        <v>198</v>
      </c>
      <c r="C131" s="12">
        <v>5775</v>
      </c>
      <c r="D131" s="12">
        <v>1725</v>
      </c>
      <c r="E131" s="12">
        <v>18.39</v>
      </c>
      <c r="F131" s="12">
        <f t="shared" si="40"/>
        <v>7518.39</v>
      </c>
      <c r="G131" s="12">
        <v>881.42</v>
      </c>
      <c r="H131" s="12">
        <v>-0.02</v>
      </c>
      <c r="I131" s="12">
        <v>18.39</v>
      </c>
      <c r="J131" s="12">
        <f t="shared" si="41"/>
        <v>899.79</v>
      </c>
      <c r="K131" s="12">
        <f t="shared" si="42"/>
        <v>6618.6</v>
      </c>
    </row>
    <row r="132" spans="1:11" s="4" customFormat="1" ht="12.75" x14ac:dyDescent="0.2">
      <c r="A132" s="14" t="s">
        <v>29</v>
      </c>
      <c r="B132" s="15">
        <v>8</v>
      </c>
      <c r="C132" s="16" t="s">
        <v>30</v>
      </c>
      <c r="D132" s="16" t="s">
        <v>30</v>
      </c>
      <c r="E132" s="16" t="s">
        <v>30</v>
      </c>
      <c r="F132" s="16" t="s">
        <v>30</v>
      </c>
      <c r="G132" s="16" t="s">
        <v>30</v>
      </c>
      <c r="H132" s="16" t="s">
        <v>30</v>
      </c>
      <c r="I132" s="16" t="s">
        <v>30</v>
      </c>
      <c r="J132" s="16" t="s">
        <v>30</v>
      </c>
      <c r="K132" s="16" t="s">
        <v>30</v>
      </c>
    </row>
    <row r="133" spans="1:11" ht="12.75" x14ac:dyDescent="0.2">
      <c r="A133" s="13"/>
      <c r="B133" s="12"/>
      <c r="C133" s="17">
        <f>SUM(C124:C132)</f>
        <v>58489.95</v>
      </c>
      <c r="D133" s="17">
        <f t="shared" ref="D133:K133" si="43">SUM(D124:D132)</f>
        <v>17471.03</v>
      </c>
      <c r="E133" s="17">
        <f t="shared" si="43"/>
        <v>220.58999999999997</v>
      </c>
      <c r="F133" s="17">
        <f t="shared" si="43"/>
        <v>76181.570000000007</v>
      </c>
      <c r="G133" s="17">
        <f t="shared" si="43"/>
        <v>10547.16</v>
      </c>
      <c r="H133" s="17">
        <f t="shared" si="43"/>
        <v>-0.18</v>
      </c>
      <c r="I133" s="17">
        <f t="shared" si="43"/>
        <v>220.58999999999997</v>
      </c>
      <c r="J133" s="17">
        <f t="shared" si="43"/>
        <v>10767.57</v>
      </c>
      <c r="K133" s="17">
        <f t="shared" si="43"/>
        <v>65414</v>
      </c>
    </row>
    <row r="134" spans="1:11" ht="3.75" customHeight="1" x14ac:dyDescent="0.2">
      <c r="A134" s="13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1" ht="12.75" x14ac:dyDescent="0.2">
      <c r="A135" s="11" t="s">
        <v>199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6" spans="1:11" ht="12.75" x14ac:dyDescent="0.2">
      <c r="A136" s="13" t="s">
        <v>200</v>
      </c>
      <c r="B136" s="12" t="s">
        <v>201</v>
      </c>
      <c r="C136" s="12">
        <v>10365</v>
      </c>
      <c r="D136" s="12">
        <v>3096.03</v>
      </c>
      <c r="E136" s="12">
        <v>45.83</v>
      </c>
      <c r="F136" s="12">
        <f t="shared" ref="F136:F143" si="44">+C136+D136+E136</f>
        <v>13506.86</v>
      </c>
      <c r="G136" s="12">
        <v>2154.69</v>
      </c>
      <c r="H136" s="12">
        <v>-0.06</v>
      </c>
      <c r="I136" s="12">
        <v>45.83</v>
      </c>
      <c r="J136" s="12">
        <f t="shared" ref="J136:J143" si="45">+G136+H136+I136</f>
        <v>2200.46</v>
      </c>
      <c r="K136" s="12">
        <f t="shared" ref="K136:K143" si="46">+F136-J136</f>
        <v>11306.400000000001</v>
      </c>
    </row>
    <row r="137" spans="1:11" ht="12.75" x14ac:dyDescent="0.2">
      <c r="A137" s="13" t="s">
        <v>202</v>
      </c>
      <c r="B137" s="12" t="s">
        <v>203</v>
      </c>
      <c r="C137" s="12">
        <v>13474.95</v>
      </c>
      <c r="D137" s="12">
        <v>4025</v>
      </c>
      <c r="E137" s="12">
        <v>64.42</v>
      </c>
      <c r="F137" s="12">
        <f t="shared" si="44"/>
        <v>17564.37</v>
      </c>
      <c r="G137" s="12">
        <v>3103.95</v>
      </c>
      <c r="H137" s="12">
        <v>0</v>
      </c>
      <c r="I137" s="12">
        <v>64.42</v>
      </c>
      <c r="J137" s="12">
        <f t="shared" si="45"/>
        <v>3168.37</v>
      </c>
      <c r="K137" s="12">
        <f t="shared" si="46"/>
        <v>14396</v>
      </c>
    </row>
    <row r="138" spans="1:11" ht="12.75" x14ac:dyDescent="0.2">
      <c r="A138" s="13" t="s">
        <v>204</v>
      </c>
      <c r="B138" s="12" t="s">
        <v>205</v>
      </c>
      <c r="C138" s="12">
        <v>5775</v>
      </c>
      <c r="D138" s="12">
        <v>1725</v>
      </c>
      <c r="E138" s="12">
        <v>18.39</v>
      </c>
      <c r="F138" s="12">
        <f t="shared" si="44"/>
        <v>7518.39</v>
      </c>
      <c r="G138" s="12">
        <v>881.42</v>
      </c>
      <c r="H138" s="12">
        <v>-0.02</v>
      </c>
      <c r="I138" s="12">
        <v>18.39</v>
      </c>
      <c r="J138" s="12">
        <f t="shared" si="45"/>
        <v>899.79</v>
      </c>
      <c r="K138" s="12">
        <f t="shared" si="46"/>
        <v>6618.6</v>
      </c>
    </row>
    <row r="139" spans="1:11" ht="12.75" x14ac:dyDescent="0.2">
      <c r="A139" s="13" t="s">
        <v>206</v>
      </c>
      <c r="B139" s="12" t="s">
        <v>207</v>
      </c>
      <c r="C139" s="12">
        <v>5775</v>
      </c>
      <c r="D139" s="12">
        <v>1725</v>
      </c>
      <c r="E139" s="12">
        <v>18.39</v>
      </c>
      <c r="F139" s="12">
        <f t="shared" si="44"/>
        <v>7518.39</v>
      </c>
      <c r="G139" s="12">
        <v>881.42</v>
      </c>
      <c r="H139" s="12">
        <v>-0.02</v>
      </c>
      <c r="I139" s="12">
        <v>18.39</v>
      </c>
      <c r="J139" s="12">
        <f t="shared" si="45"/>
        <v>899.79</v>
      </c>
      <c r="K139" s="12">
        <f t="shared" si="46"/>
        <v>6618.6</v>
      </c>
    </row>
    <row r="140" spans="1:11" ht="12.75" x14ac:dyDescent="0.2">
      <c r="A140" s="13" t="s">
        <v>208</v>
      </c>
      <c r="B140" s="12" t="s">
        <v>209</v>
      </c>
      <c r="C140" s="12">
        <v>5775</v>
      </c>
      <c r="D140" s="12">
        <v>1725</v>
      </c>
      <c r="E140" s="12">
        <v>18.39</v>
      </c>
      <c r="F140" s="12">
        <f t="shared" si="44"/>
        <v>7518.39</v>
      </c>
      <c r="G140" s="12">
        <v>881.42</v>
      </c>
      <c r="H140" s="12">
        <v>-0.02</v>
      </c>
      <c r="I140" s="12">
        <v>18.39</v>
      </c>
      <c r="J140" s="12">
        <f t="shared" si="45"/>
        <v>899.79</v>
      </c>
      <c r="K140" s="12">
        <f t="shared" si="46"/>
        <v>6618.6</v>
      </c>
    </row>
    <row r="141" spans="1:11" ht="12.75" x14ac:dyDescent="0.2">
      <c r="A141" s="13" t="s">
        <v>210</v>
      </c>
      <c r="B141" s="12" t="s">
        <v>211</v>
      </c>
      <c r="C141" s="12">
        <v>5775</v>
      </c>
      <c r="D141" s="12">
        <v>1725</v>
      </c>
      <c r="E141" s="12">
        <v>18.39</v>
      </c>
      <c r="F141" s="12">
        <f t="shared" si="44"/>
        <v>7518.39</v>
      </c>
      <c r="G141" s="12">
        <v>881.42</v>
      </c>
      <c r="H141" s="12">
        <v>-0.02</v>
      </c>
      <c r="I141" s="12">
        <v>18.39</v>
      </c>
      <c r="J141" s="12">
        <f t="shared" si="45"/>
        <v>899.79</v>
      </c>
      <c r="K141" s="12">
        <f t="shared" si="46"/>
        <v>6618.6</v>
      </c>
    </row>
    <row r="142" spans="1:11" ht="12.75" x14ac:dyDescent="0.2">
      <c r="A142" s="13" t="s">
        <v>212</v>
      </c>
      <c r="B142" s="12" t="s">
        <v>213</v>
      </c>
      <c r="C142" s="12">
        <v>5775</v>
      </c>
      <c r="D142" s="12">
        <v>1725</v>
      </c>
      <c r="E142" s="12">
        <v>18.39</v>
      </c>
      <c r="F142" s="12">
        <f t="shared" si="44"/>
        <v>7518.39</v>
      </c>
      <c r="G142" s="12">
        <v>881.42</v>
      </c>
      <c r="H142" s="12">
        <v>-0.02</v>
      </c>
      <c r="I142" s="12">
        <v>18.39</v>
      </c>
      <c r="J142" s="12">
        <f t="shared" si="45"/>
        <v>899.79</v>
      </c>
      <c r="K142" s="12">
        <f t="shared" si="46"/>
        <v>6618.6</v>
      </c>
    </row>
    <row r="143" spans="1:11" ht="12.75" x14ac:dyDescent="0.2">
      <c r="A143" s="13" t="s">
        <v>214</v>
      </c>
      <c r="B143" s="12" t="s">
        <v>215</v>
      </c>
      <c r="C143" s="12">
        <v>5775</v>
      </c>
      <c r="D143" s="12">
        <v>1725</v>
      </c>
      <c r="E143" s="12">
        <v>18.39</v>
      </c>
      <c r="F143" s="12">
        <f t="shared" si="44"/>
        <v>7518.39</v>
      </c>
      <c r="G143" s="12">
        <v>881.42</v>
      </c>
      <c r="H143" s="12">
        <v>-0.02</v>
      </c>
      <c r="I143" s="12">
        <v>18.39</v>
      </c>
      <c r="J143" s="12">
        <f t="shared" si="45"/>
        <v>899.79</v>
      </c>
      <c r="K143" s="12">
        <f t="shared" si="46"/>
        <v>6618.6</v>
      </c>
    </row>
    <row r="144" spans="1:11" s="4" customFormat="1" ht="12.75" x14ac:dyDescent="0.2">
      <c r="A144" s="14" t="s">
        <v>29</v>
      </c>
      <c r="B144" s="15">
        <v>8</v>
      </c>
      <c r="C144" s="16" t="s">
        <v>30</v>
      </c>
      <c r="D144" s="16" t="s">
        <v>30</v>
      </c>
      <c r="E144" s="16" t="s">
        <v>30</v>
      </c>
      <c r="F144" s="16" t="s">
        <v>30</v>
      </c>
      <c r="G144" s="16" t="s">
        <v>30</v>
      </c>
      <c r="H144" s="16" t="s">
        <v>30</v>
      </c>
      <c r="I144" s="16" t="s">
        <v>30</v>
      </c>
      <c r="J144" s="16" t="s">
        <v>30</v>
      </c>
      <c r="K144" s="16" t="s">
        <v>30</v>
      </c>
    </row>
    <row r="145" spans="1:11" ht="12.75" x14ac:dyDescent="0.2">
      <c r="A145" s="13"/>
      <c r="B145" s="12"/>
      <c r="C145" s="17">
        <f>SUM(C136:C144)</f>
        <v>58489.95</v>
      </c>
      <c r="D145" s="17">
        <f t="shared" ref="D145:K145" si="47">SUM(D136:D144)</f>
        <v>17471.03</v>
      </c>
      <c r="E145" s="17">
        <f t="shared" si="47"/>
        <v>220.58999999999992</v>
      </c>
      <c r="F145" s="17">
        <f t="shared" si="47"/>
        <v>76181.570000000007</v>
      </c>
      <c r="G145" s="17">
        <f t="shared" si="47"/>
        <v>10547.16</v>
      </c>
      <c r="H145" s="17">
        <f t="shared" si="47"/>
        <v>-0.18</v>
      </c>
      <c r="I145" s="17">
        <f t="shared" si="47"/>
        <v>220.58999999999992</v>
      </c>
      <c r="J145" s="17">
        <f t="shared" si="47"/>
        <v>10767.57</v>
      </c>
      <c r="K145" s="17">
        <f t="shared" si="47"/>
        <v>65413.999999999993</v>
      </c>
    </row>
    <row r="146" spans="1:11" ht="12.75" x14ac:dyDescent="0.2">
      <c r="A146" s="13"/>
      <c r="B146" s="12"/>
      <c r="C146" s="12"/>
      <c r="D146" s="12"/>
      <c r="E146" s="12"/>
      <c r="F146" s="12"/>
      <c r="G146" s="12"/>
      <c r="H146" s="12"/>
      <c r="I146" s="12"/>
      <c r="J146" s="12"/>
      <c r="K146" s="12"/>
    </row>
    <row r="147" spans="1:11" ht="12.75" x14ac:dyDescent="0.2">
      <c r="A147" s="11" t="s">
        <v>216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spans="1:11" ht="12.75" x14ac:dyDescent="0.2">
      <c r="A148" s="13" t="s">
        <v>217</v>
      </c>
      <c r="B148" s="12" t="s">
        <v>218</v>
      </c>
      <c r="C148" s="12">
        <v>13474.95</v>
      </c>
      <c r="D148" s="12">
        <v>4025</v>
      </c>
      <c r="E148" s="12">
        <v>64.42</v>
      </c>
      <c r="F148" s="12">
        <f t="shared" ref="F148:F155" si="48">+C148+D148+E148</f>
        <v>17564.37</v>
      </c>
      <c r="G148" s="12">
        <v>3103.95</v>
      </c>
      <c r="H148" s="12">
        <v>0</v>
      </c>
      <c r="I148" s="12">
        <v>64.42</v>
      </c>
      <c r="J148" s="12">
        <f t="shared" ref="J148:J155" si="49">+G148+H148+I148</f>
        <v>3168.37</v>
      </c>
      <c r="K148" s="12">
        <f t="shared" ref="K148:K155" si="50">+F148-J148</f>
        <v>14396</v>
      </c>
    </row>
    <row r="149" spans="1:11" ht="12.75" x14ac:dyDescent="0.2">
      <c r="A149" s="13" t="s">
        <v>219</v>
      </c>
      <c r="B149" s="12" t="s">
        <v>220</v>
      </c>
      <c r="C149" s="12">
        <v>10365</v>
      </c>
      <c r="D149" s="12">
        <v>3096.03</v>
      </c>
      <c r="E149" s="12">
        <v>45.83</v>
      </c>
      <c r="F149" s="12">
        <f t="shared" si="48"/>
        <v>13506.86</v>
      </c>
      <c r="G149" s="12">
        <v>2154.69</v>
      </c>
      <c r="H149" s="12">
        <v>-0.06</v>
      </c>
      <c r="I149" s="12">
        <v>45.83</v>
      </c>
      <c r="J149" s="12">
        <f t="shared" si="49"/>
        <v>2200.46</v>
      </c>
      <c r="K149" s="12">
        <f t="shared" si="50"/>
        <v>11306.400000000001</v>
      </c>
    </row>
    <row r="150" spans="1:11" ht="12.75" x14ac:dyDescent="0.2">
      <c r="A150" s="13" t="s">
        <v>221</v>
      </c>
      <c r="B150" s="12" t="s">
        <v>222</v>
      </c>
      <c r="C150" s="12">
        <v>5775</v>
      </c>
      <c r="D150" s="12">
        <v>1725</v>
      </c>
      <c r="E150" s="12">
        <v>18.39</v>
      </c>
      <c r="F150" s="12">
        <f t="shared" si="48"/>
        <v>7518.39</v>
      </c>
      <c r="G150" s="12">
        <v>881.42</v>
      </c>
      <c r="H150" s="12">
        <v>-0.02</v>
      </c>
      <c r="I150" s="12">
        <v>18.39</v>
      </c>
      <c r="J150" s="12">
        <f t="shared" si="49"/>
        <v>899.79</v>
      </c>
      <c r="K150" s="12">
        <f t="shared" si="50"/>
        <v>6618.6</v>
      </c>
    </row>
    <row r="151" spans="1:11" ht="12.75" x14ac:dyDescent="0.2">
      <c r="A151" s="13" t="s">
        <v>223</v>
      </c>
      <c r="B151" s="12" t="s">
        <v>224</v>
      </c>
      <c r="C151" s="12">
        <v>5775</v>
      </c>
      <c r="D151" s="12">
        <v>1725</v>
      </c>
      <c r="E151" s="12">
        <v>18.39</v>
      </c>
      <c r="F151" s="12">
        <f t="shared" si="48"/>
        <v>7518.39</v>
      </c>
      <c r="G151" s="12">
        <v>881.42</v>
      </c>
      <c r="H151" s="12">
        <v>-0.02</v>
      </c>
      <c r="I151" s="12">
        <v>18.39</v>
      </c>
      <c r="J151" s="12">
        <f t="shared" si="49"/>
        <v>899.79</v>
      </c>
      <c r="K151" s="12">
        <f t="shared" si="50"/>
        <v>6618.6</v>
      </c>
    </row>
    <row r="152" spans="1:11" ht="12.75" x14ac:dyDescent="0.2">
      <c r="A152" s="13" t="s">
        <v>225</v>
      </c>
      <c r="B152" s="12" t="s">
        <v>226</v>
      </c>
      <c r="C152" s="12">
        <v>5775</v>
      </c>
      <c r="D152" s="12">
        <v>1725</v>
      </c>
      <c r="E152" s="12">
        <v>18.39</v>
      </c>
      <c r="F152" s="12">
        <f t="shared" si="48"/>
        <v>7518.39</v>
      </c>
      <c r="G152" s="12">
        <v>881.42</v>
      </c>
      <c r="H152" s="12">
        <v>-0.02</v>
      </c>
      <c r="I152" s="12">
        <v>18.39</v>
      </c>
      <c r="J152" s="12">
        <f t="shared" si="49"/>
        <v>899.79</v>
      </c>
      <c r="K152" s="12">
        <f t="shared" si="50"/>
        <v>6618.6</v>
      </c>
    </row>
    <row r="153" spans="1:11" ht="12.75" x14ac:dyDescent="0.2">
      <c r="A153" s="13" t="s">
        <v>227</v>
      </c>
      <c r="B153" s="12" t="s">
        <v>228</v>
      </c>
      <c r="C153" s="12">
        <v>5775</v>
      </c>
      <c r="D153" s="12">
        <v>1725</v>
      </c>
      <c r="E153" s="12">
        <v>18.39</v>
      </c>
      <c r="F153" s="12">
        <f t="shared" si="48"/>
        <v>7518.39</v>
      </c>
      <c r="G153" s="12">
        <v>881.42</v>
      </c>
      <c r="H153" s="12">
        <v>-0.02</v>
      </c>
      <c r="I153" s="12">
        <v>18.39</v>
      </c>
      <c r="J153" s="12">
        <f t="shared" si="49"/>
        <v>899.79</v>
      </c>
      <c r="K153" s="12">
        <f t="shared" si="50"/>
        <v>6618.6</v>
      </c>
    </row>
    <row r="154" spans="1:11" ht="12.75" x14ac:dyDescent="0.2">
      <c r="A154" s="13" t="s">
        <v>229</v>
      </c>
      <c r="B154" s="12" t="s">
        <v>230</v>
      </c>
      <c r="C154" s="12">
        <v>5775</v>
      </c>
      <c r="D154" s="12">
        <v>1725</v>
      </c>
      <c r="E154" s="12">
        <v>18.39</v>
      </c>
      <c r="F154" s="12">
        <f t="shared" si="48"/>
        <v>7518.39</v>
      </c>
      <c r="G154" s="12">
        <v>881.42</v>
      </c>
      <c r="H154" s="12">
        <v>-0.02</v>
      </c>
      <c r="I154" s="12">
        <v>18.39</v>
      </c>
      <c r="J154" s="12">
        <f t="shared" si="49"/>
        <v>899.79</v>
      </c>
      <c r="K154" s="12">
        <f t="shared" si="50"/>
        <v>6618.6</v>
      </c>
    </row>
    <row r="155" spans="1:11" ht="12.75" x14ac:dyDescent="0.2">
      <c r="A155" s="13" t="s">
        <v>231</v>
      </c>
      <c r="B155" s="12" t="s">
        <v>232</v>
      </c>
      <c r="C155" s="12">
        <v>5775</v>
      </c>
      <c r="D155" s="12">
        <v>1725</v>
      </c>
      <c r="E155" s="12">
        <v>18.39</v>
      </c>
      <c r="F155" s="12">
        <f t="shared" si="48"/>
        <v>7518.39</v>
      </c>
      <c r="G155" s="12">
        <v>881.42</v>
      </c>
      <c r="H155" s="12">
        <v>-0.02</v>
      </c>
      <c r="I155" s="12">
        <v>18.39</v>
      </c>
      <c r="J155" s="12">
        <f t="shared" si="49"/>
        <v>899.79</v>
      </c>
      <c r="K155" s="12">
        <f t="shared" si="50"/>
        <v>6618.6</v>
      </c>
    </row>
    <row r="156" spans="1:11" s="4" customFormat="1" ht="12.75" x14ac:dyDescent="0.2">
      <c r="A156" s="14" t="s">
        <v>29</v>
      </c>
      <c r="B156" s="15">
        <v>8</v>
      </c>
      <c r="C156" s="16" t="s">
        <v>30</v>
      </c>
      <c r="D156" s="16" t="s">
        <v>30</v>
      </c>
      <c r="E156" s="16" t="s">
        <v>30</v>
      </c>
      <c r="F156" s="16" t="s">
        <v>30</v>
      </c>
      <c r="G156" s="16" t="s">
        <v>30</v>
      </c>
      <c r="H156" s="16" t="s">
        <v>30</v>
      </c>
      <c r="I156" s="16" t="s">
        <v>30</v>
      </c>
      <c r="J156" s="16" t="s">
        <v>30</v>
      </c>
      <c r="K156" s="16" t="s">
        <v>30</v>
      </c>
    </row>
    <row r="157" spans="1:11" ht="12.75" x14ac:dyDescent="0.2">
      <c r="A157" s="13"/>
      <c r="B157" s="12"/>
      <c r="C157" s="17">
        <f>SUM(C148:C156)</f>
        <v>58489.95</v>
      </c>
      <c r="D157" s="17">
        <f t="shared" ref="D157:K157" si="51">SUM(D148:D156)</f>
        <v>17471.03</v>
      </c>
      <c r="E157" s="17">
        <f t="shared" si="51"/>
        <v>220.58999999999992</v>
      </c>
      <c r="F157" s="17">
        <f t="shared" si="51"/>
        <v>76181.570000000007</v>
      </c>
      <c r="G157" s="17">
        <f t="shared" si="51"/>
        <v>10547.16</v>
      </c>
      <c r="H157" s="17">
        <f t="shared" si="51"/>
        <v>-0.18</v>
      </c>
      <c r="I157" s="17">
        <f t="shared" si="51"/>
        <v>220.58999999999992</v>
      </c>
      <c r="J157" s="17">
        <f t="shared" si="51"/>
        <v>10767.57</v>
      </c>
      <c r="K157" s="17">
        <f t="shared" si="51"/>
        <v>65413.999999999993</v>
      </c>
    </row>
    <row r="158" spans="1:11" ht="5.25" customHeight="1" x14ac:dyDescent="0.2">
      <c r="A158" s="13"/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spans="1:11" ht="12.75" x14ac:dyDescent="0.2">
      <c r="A159" s="11" t="s">
        <v>233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</row>
    <row r="160" spans="1:11" ht="12.75" x14ac:dyDescent="0.2">
      <c r="A160" s="13" t="s">
        <v>234</v>
      </c>
      <c r="B160" s="12" t="s">
        <v>235</v>
      </c>
      <c r="C160" s="12">
        <v>13474.95</v>
      </c>
      <c r="D160" s="12">
        <v>4025</v>
      </c>
      <c r="E160" s="12">
        <v>64.42</v>
      </c>
      <c r="F160" s="12">
        <f t="shared" ref="F160:F167" si="52">+C160+D160+E160</f>
        <v>17564.37</v>
      </c>
      <c r="G160" s="12">
        <v>3103.95</v>
      </c>
      <c r="H160" s="12">
        <v>0</v>
      </c>
      <c r="I160" s="12">
        <v>64.42</v>
      </c>
      <c r="J160" s="12">
        <f t="shared" ref="J160:J167" si="53">+G160+H160+I160</f>
        <v>3168.37</v>
      </c>
      <c r="K160" s="12">
        <f t="shared" ref="K160:K167" si="54">+F160-J160</f>
        <v>14396</v>
      </c>
    </row>
    <row r="161" spans="1:11" ht="12.75" x14ac:dyDescent="0.2">
      <c r="A161" s="13" t="s">
        <v>236</v>
      </c>
      <c r="B161" s="12" t="s">
        <v>237</v>
      </c>
      <c r="C161" s="12">
        <v>10365</v>
      </c>
      <c r="D161" s="12">
        <v>3096.03</v>
      </c>
      <c r="E161" s="12">
        <v>45.83</v>
      </c>
      <c r="F161" s="12">
        <f t="shared" si="52"/>
        <v>13506.86</v>
      </c>
      <c r="G161" s="12">
        <v>2154.69</v>
      </c>
      <c r="H161" s="12">
        <v>-0.06</v>
      </c>
      <c r="I161" s="12">
        <v>45.83</v>
      </c>
      <c r="J161" s="12">
        <f t="shared" si="53"/>
        <v>2200.46</v>
      </c>
      <c r="K161" s="12">
        <f t="shared" si="54"/>
        <v>11306.400000000001</v>
      </c>
    </row>
    <row r="162" spans="1:11" ht="12.75" x14ac:dyDescent="0.2">
      <c r="A162" s="13" t="s">
        <v>238</v>
      </c>
      <c r="B162" s="12" t="s">
        <v>239</v>
      </c>
      <c r="C162" s="12">
        <v>5775</v>
      </c>
      <c r="D162" s="12">
        <v>1725</v>
      </c>
      <c r="E162" s="12">
        <v>18.39</v>
      </c>
      <c r="F162" s="12">
        <f t="shared" si="52"/>
        <v>7518.39</v>
      </c>
      <c r="G162" s="12">
        <v>881.42</v>
      </c>
      <c r="H162" s="12">
        <v>-0.02</v>
      </c>
      <c r="I162" s="12">
        <v>18.39</v>
      </c>
      <c r="J162" s="12">
        <f t="shared" si="53"/>
        <v>899.79</v>
      </c>
      <c r="K162" s="12">
        <f t="shared" si="54"/>
        <v>6618.6</v>
      </c>
    </row>
    <row r="163" spans="1:11" ht="12.75" x14ac:dyDescent="0.2">
      <c r="A163" s="13" t="s">
        <v>240</v>
      </c>
      <c r="B163" s="12" t="s">
        <v>241</v>
      </c>
      <c r="C163" s="12">
        <v>5775</v>
      </c>
      <c r="D163" s="12">
        <v>1725</v>
      </c>
      <c r="E163" s="12">
        <v>18.39</v>
      </c>
      <c r="F163" s="12">
        <f t="shared" si="52"/>
        <v>7518.39</v>
      </c>
      <c r="G163" s="12">
        <v>881.42</v>
      </c>
      <c r="H163" s="12">
        <v>-0.02</v>
      </c>
      <c r="I163" s="12">
        <v>18.39</v>
      </c>
      <c r="J163" s="12">
        <f t="shared" si="53"/>
        <v>899.79</v>
      </c>
      <c r="K163" s="12">
        <f t="shared" si="54"/>
        <v>6618.6</v>
      </c>
    </row>
    <row r="164" spans="1:11" ht="12.75" x14ac:dyDescent="0.2">
      <c r="A164" s="13" t="s">
        <v>242</v>
      </c>
      <c r="B164" s="12" t="s">
        <v>243</v>
      </c>
      <c r="C164" s="12">
        <v>5775</v>
      </c>
      <c r="D164" s="12">
        <v>1725</v>
      </c>
      <c r="E164" s="12">
        <v>18.39</v>
      </c>
      <c r="F164" s="12">
        <f t="shared" si="52"/>
        <v>7518.39</v>
      </c>
      <c r="G164" s="12">
        <v>881.42</v>
      </c>
      <c r="H164" s="12">
        <v>-0.02</v>
      </c>
      <c r="I164" s="12">
        <v>18.39</v>
      </c>
      <c r="J164" s="12">
        <f t="shared" si="53"/>
        <v>899.79</v>
      </c>
      <c r="K164" s="12">
        <f t="shared" si="54"/>
        <v>6618.6</v>
      </c>
    </row>
    <row r="165" spans="1:11" ht="12.75" x14ac:dyDescent="0.2">
      <c r="A165" s="13" t="s">
        <v>244</v>
      </c>
      <c r="B165" s="12" t="s">
        <v>245</v>
      </c>
      <c r="C165" s="12">
        <v>5775</v>
      </c>
      <c r="D165" s="12">
        <v>1725</v>
      </c>
      <c r="E165" s="12">
        <v>18.39</v>
      </c>
      <c r="F165" s="12">
        <f t="shared" si="52"/>
        <v>7518.39</v>
      </c>
      <c r="G165" s="12">
        <v>881.42</v>
      </c>
      <c r="H165" s="12">
        <v>-0.02</v>
      </c>
      <c r="I165" s="12">
        <v>18.39</v>
      </c>
      <c r="J165" s="12">
        <f t="shared" si="53"/>
        <v>899.79</v>
      </c>
      <c r="K165" s="12">
        <f t="shared" si="54"/>
        <v>6618.6</v>
      </c>
    </row>
    <row r="166" spans="1:11" ht="12.75" x14ac:dyDescent="0.2">
      <c r="A166" s="13" t="s">
        <v>246</v>
      </c>
      <c r="B166" s="12" t="s">
        <v>247</v>
      </c>
      <c r="C166" s="12">
        <v>5775</v>
      </c>
      <c r="D166" s="12">
        <v>1725</v>
      </c>
      <c r="E166" s="12">
        <v>18.39</v>
      </c>
      <c r="F166" s="12">
        <f t="shared" si="52"/>
        <v>7518.39</v>
      </c>
      <c r="G166" s="12">
        <v>881.42</v>
      </c>
      <c r="H166" s="12">
        <v>-0.02</v>
      </c>
      <c r="I166" s="12">
        <v>18.39</v>
      </c>
      <c r="J166" s="12">
        <f t="shared" si="53"/>
        <v>899.79</v>
      </c>
      <c r="K166" s="12">
        <f t="shared" si="54"/>
        <v>6618.6</v>
      </c>
    </row>
    <row r="167" spans="1:11" ht="12.75" x14ac:dyDescent="0.2">
      <c r="A167" s="13" t="s">
        <v>248</v>
      </c>
      <c r="B167" s="12" t="s">
        <v>249</v>
      </c>
      <c r="C167" s="12">
        <v>5775</v>
      </c>
      <c r="D167" s="12">
        <v>1725</v>
      </c>
      <c r="E167" s="12">
        <v>18.39</v>
      </c>
      <c r="F167" s="12">
        <f t="shared" si="52"/>
        <v>7518.39</v>
      </c>
      <c r="G167" s="12">
        <v>881.42</v>
      </c>
      <c r="H167" s="12">
        <v>-0.02</v>
      </c>
      <c r="I167" s="12">
        <v>18.39</v>
      </c>
      <c r="J167" s="12">
        <f t="shared" si="53"/>
        <v>899.79</v>
      </c>
      <c r="K167" s="12">
        <f t="shared" si="54"/>
        <v>6618.6</v>
      </c>
    </row>
    <row r="168" spans="1:11" s="4" customFormat="1" ht="12.75" x14ac:dyDescent="0.2">
      <c r="A168" s="14" t="s">
        <v>29</v>
      </c>
      <c r="B168" s="15">
        <v>8</v>
      </c>
      <c r="C168" s="16" t="s">
        <v>30</v>
      </c>
      <c r="D168" s="16" t="s">
        <v>30</v>
      </c>
      <c r="E168" s="16" t="s">
        <v>30</v>
      </c>
      <c r="F168" s="16" t="s">
        <v>30</v>
      </c>
      <c r="G168" s="16" t="s">
        <v>30</v>
      </c>
      <c r="H168" s="16" t="s">
        <v>30</v>
      </c>
      <c r="I168" s="16" t="s">
        <v>30</v>
      </c>
      <c r="J168" s="16" t="s">
        <v>30</v>
      </c>
      <c r="K168" s="16" t="s">
        <v>30</v>
      </c>
    </row>
    <row r="169" spans="1:11" ht="12.75" x14ac:dyDescent="0.2">
      <c r="A169" s="13"/>
      <c r="B169" s="12"/>
      <c r="C169" s="17">
        <f>SUM(C160:C168)</f>
        <v>58489.95</v>
      </c>
      <c r="D169" s="17">
        <f t="shared" ref="D169:K169" si="55">SUM(D160:D168)</f>
        <v>17471.03</v>
      </c>
      <c r="E169" s="17">
        <f t="shared" si="55"/>
        <v>220.58999999999992</v>
      </c>
      <c r="F169" s="17">
        <f t="shared" si="55"/>
        <v>76181.570000000007</v>
      </c>
      <c r="G169" s="17">
        <f t="shared" si="55"/>
        <v>10547.16</v>
      </c>
      <c r="H169" s="17">
        <f t="shared" si="55"/>
        <v>-0.18</v>
      </c>
      <c r="I169" s="17">
        <f t="shared" si="55"/>
        <v>220.58999999999992</v>
      </c>
      <c r="J169" s="17">
        <f t="shared" si="55"/>
        <v>10767.57</v>
      </c>
      <c r="K169" s="17">
        <f t="shared" si="55"/>
        <v>65413.999999999993</v>
      </c>
    </row>
    <row r="170" spans="1:11" ht="4.5" customHeight="1" x14ac:dyDescent="0.2">
      <c r="A170" s="13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 ht="12.75" x14ac:dyDescent="0.2">
      <c r="A171" s="11" t="s">
        <v>250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spans="1:11" ht="12.75" x14ac:dyDescent="0.2">
      <c r="A172" s="13" t="s">
        <v>251</v>
      </c>
      <c r="B172" s="12" t="s">
        <v>252</v>
      </c>
      <c r="C172" s="12">
        <v>5775</v>
      </c>
      <c r="D172" s="12">
        <v>1725</v>
      </c>
      <c r="E172" s="12">
        <v>18.39</v>
      </c>
      <c r="F172" s="12">
        <f t="shared" ref="F172:F179" si="56">+C172+D172+E172</f>
        <v>7518.39</v>
      </c>
      <c r="G172" s="12">
        <v>881.42</v>
      </c>
      <c r="H172" s="12">
        <v>-0.02</v>
      </c>
      <c r="I172" s="12">
        <v>18.39</v>
      </c>
      <c r="J172" s="12">
        <f t="shared" ref="J172:J179" si="57">+G172+H172+I172</f>
        <v>899.79</v>
      </c>
      <c r="K172" s="12">
        <f t="shared" ref="K172:K179" si="58">+F172-J172</f>
        <v>6618.6</v>
      </c>
    </row>
    <row r="173" spans="1:11" ht="12.75" x14ac:dyDescent="0.2">
      <c r="A173" s="13" t="s">
        <v>253</v>
      </c>
      <c r="B173" s="12" t="s">
        <v>254</v>
      </c>
      <c r="C173" s="12">
        <v>13474.95</v>
      </c>
      <c r="D173" s="12">
        <v>4025</v>
      </c>
      <c r="E173" s="12">
        <v>64.42</v>
      </c>
      <c r="F173" s="12">
        <f t="shared" si="56"/>
        <v>17564.37</v>
      </c>
      <c r="G173" s="12">
        <v>3103.95</v>
      </c>
      <c r="H173" s="12">
        <v>0</v>
      </c>
      <c r="I173" s="12">
        <v>64.42</v>
      </c>
      <c r="J173" s="12">
        <f t="shared" si="57"/>
        <v>3168.37</v>
      </c>
      <c r="K173" s="12">
        <f t="shared" si="58"/>
        <v>14396</v>
      </c>
    </row>
    <row r="174" spans="1:11" ht="12.75" x14ac:dyDescent="0.2">
      <c r="A174" s="13" t="s">
        <v>255</v>
      </c>
      <c r="B174" s="12" t="s">
        <v>256</v>
      </c>
      <c r="C174" s="12">
        <v>5775</v>
      </c>
      <c r="D174" s="12">
        <v>1725</v>
      </c>
      <c r="E174" s="12">
        <v>18.39</v>
      </c>
      <c r="F174" s="12">
        <f t="shared" si="56"/>
        <v>7518.39</v>
      </c>
      <c r="G174" s="12">
        <v>881.42</v>
      </c>
      <c r="H174" s="12">
        <v>-0.02</v>
      </c>
      <c r="I174" s="12">
        <v>18.39</v>
      </c>
      <c r="J174" s="12">
        <f t="shared" si="57"/>
        <v>899.79</v>
      </c>
      <c r="K174" s="12">
        <f t="shared" si="58"/>
        <v>6618.6</v>
      </c>
    </row>
    <row r="175" spans="1:11" ht="12.75" x14ac:dyDescent="0.2">
      <c r="A175" s="13" t="s">
        <v>257</v>
      </c>
      <c r="B175" s="12" t="s">
        <v>258</v>
      </c>
      <c r="C175" s="12">
        <v>10365</v>
      </c>
      <c r="D175" s="12">
        <v>3096.03</v>
      </c>
      <c r="E175" s="12">
        <v>45.83</v>
      </c>
      <c r="F175" s="12">
        <f t="shared" si="56"/>
        <v>13506.86</v>
      </c>
      <c r="G175" s="12">
        <v>2154.69</v>
      </c>
      <c r="H175" s="12">
        <v>-0.06</v>
      </c>
      <c r="I175" s="12">
        <v>45.83</v>
      </c>
      <c r="J175" s="12">
        <f t="shared" si="57"/>
        <v>2200.46</v>
      </c>
      <c r="K175" s="12">
        <f t="shared" si="58"/>
        <v>11306.400000000001</v>
      </c>
    </row>
    <row r="176" spans="1:11" ht="12.75" x14ac:dyDescent="0.2">
      <c r="A176" s="13" t="s">
        <v>259</v>
      </c>
      <c r="B176" s="12" t="s">
        <v>260</v>
      </c>
      <c r="C176" s="12">
        <v>5775</v>
      </c>
      <c r="D176" s="12">
        <v>1725</v>
      </c>
      <c r="E176" s="12">
        <v>18.39</v>
      </c>
      <c r="F176" s="12">
        <f t="shared" si="56"/>
        <v>7518.39</v>
      </c>
      <c r="G176" s="12">
        <v>881.42</v>
      </c>
      <c r="H176" s="12">
        <v>-0.02</v>
      </c>
      <c r="I176" s="12">
        <v>18.39</v>
      </c>
      <c r="J176" s="12">
        <f t="shared" si="57"/>
        <v>899.79</v>
      </c>
      <c r="K176" s="12">
        <f t="shared" si="58"/>
        <v>6618.6</v>
      </c>
    </row>
    <row r="177" spans="1:11" ht="12.75" x14ac:dyDescent="0.2">
      <c r="A177" s="13" t="s">
        <v>261</v>
      </c>
      <c r="B177" s="12" t="s">
        <v>262</v>
      </c>
      <c r="C177" s="12">
        <v>5775</v>
      </c>
      <c r="D177" s="12">
        <v>1725</v>
      </c>
      <c r="E177" s="12">
        <v>18.39</v>
      </c>
      <c r="F177" s="12">
        <f t="shared" si="56"/>
        <v>7518.39</v>
      </c>
      <c r="G177" s="12">
        <v>881.42</v>
      </c>
      <c r="H177" s="12">
        <v>-0.02</v>
      </c>
      <c r="I177" s="12">
        <v>18.39</v>
      </c>
      <c r="J177" s="12">
        <f t="shared" si="57"/>
        <v>899.79</v>
      </c>
      <c r="K177" s="12">
        <f t="shared" si="58"/>
        <v>6618.6</v>
      </c>
    </row>
    <row r="178" spans="1:11" ht="12.75" x14ac:dyDescent="0.2">
      <c r="A178" s="13" t="s">
        <v>263</v>
      </c>
      <c r="B178" s="12" t="s">
        <v>264</v>
      </c>
      <c r="C178" s="12">
        <v>5775</v>
      </c>
      <c r="D178" s="12">
        <v>1725</v>
      </c>
      <c r="E178" s="12">
        <v>18.39</v>
      </c>
      <c r="F178" s="12">
        <f t="shared" si="56"/>
        <v>7518.39</v>
      </c>
      <c r="G178" s="12">
        <v>881.42</v>
      </c>
      <c r="H178" s="12">
        <v>-0.02</v>
      </c>
      <c r="I178" s="12">
        <v>18.39</v>
      </c>
      <c r="J178" s="12">
        <f t="shared" si="57"/>
        <v>899.79</v>
      </c>
      <c r="K178" s="12">
        <f t="shared" si="58"/>
        <v>6618.6</v>
      </c>
    </row>
    <row r="179" spans="1:11" ht="12.75" x14ac:dyDescent="0.2">
      <c r="A179" s="13" t="s">
        <v>265</v>
      </c>
      <c r="B179" s="12" t="s">
        <v>266</v>
      </c>
      <c r="C179" s="12">
        <v>5775</v>
      </c>
      <c r="D179" s="12">
        <v>1725</v>
      </c>
      <c r="E179" s="12">
        <v>18.39</v>
      </c>
      <c r="F179" s="12">
        <f t="shared" si="56"/>
        <v>7518.39</v>
      </c>
      <c r="G179" s="12">
        <v>881.42</v>
      </c>
      <c r="H179" s="12">
        <v>-0.02</v>
      </c>
      <c r="I179" s="12">
        <v>18.39</v>
      </c>
      <c r="J179" s="12">
        <f t="shared" si="57"/>
        <v>899.79</v>
      </c>
      <c r="K179" s="12">
        <f t="shared" si="58"/>
        <v>6618.6</v>
      </c>
    </row>
    <row r="180" spans="1:11" s="4" customFormat="1" ht="12.75" x14ac:dyDescent="0.2">
      <c r="A180" s="14" t="s">
        <v>29</v>
      </c>
      <c r="B180" s="15">
        <v>8</v>
      </c>
      <c r="C180" s="16" t="s">
        <v>30</v>
      </c>
      <c r="D180" s="16" t="s">
        <v>30</v>
      </c>
      <c r="E180" s="16" t="s">
        <v>30</v>
      </c>
      <c r="F180" s="16" t="s">
        <v>30</v>
      </c>
      <c r="G180" s="16" t="s">
        <v>30</v>
      </c>
      <c r="H180" s="16" t="s">
        <v>30</v>
      </c>
      <c r="I180" s="16" t="s">
        <v>30</v>
      </c>
      <c r="J180" s="16" t="s">
        <v>30</v>
      </c>
      <c r="K180" s="16" t="s">
        <v>30</v>
      </c>
    </row>
    <row r="181" spans="1:11" ht="12.75" x14ac:dyDescent="0.2">
      <c r="A181" s="13"/>
      <c r="B181" s="12"/>
      <c r="C181" s="17">
        <f>SUM(C172:C180)</f>
        <v>58489.95</v>
      </c>
      <c r="D181" s="17">
        <f t="shared" ref="D181:K181" si="59">SUM(D172:D180)</f>
        <v>17471.03</v>
      </c>
      <c r="E181" s="17">
        <f t="shared" si="59"/>
        <v>220.58999999999997</v>
      </c>
      <c r="F181" s="17">
        <f t="shared" si="59"/>
        <v>76181.569999999992</v>
      </c>
      <c r="G181" s="17">
        <f t="shared" si="59"/>
        <v>10547.16</v>
      </c>
      <c r="H181" s="17">
        <f t="shared" si="59"/>
        <v>-0.18</v>
      </c>
      <c r="I181" s="17">
        <f t="shared" si="59"/>
        <v>220.58999999999997</v>
      </c>
      <c r="J181" s="17">
        <f t="shared" si="59"/>
        <v>10767.57</v>
      </c>
      <c r="K181" s="17">
        <f t="shared" si="59"/>
        <v>65413.999999999993</v>
      </c>
    </row>
    <row r="182" spans="1:11" ht="3.75" customHeight="1" x14ac:dyDescent="0.2">
      <c r="A182" s="13"/>
      <c r="B182" s="12"/>
      <c r="C182" s="12"/>
      <c r="D182" s="12"/>
      <c r="E182" s="12"/>
      <c r="F182" s="12"/>
      <c r="G182" s="12"/>
      <c r="H182" s="12"/>
      <c r="I182" s="12"/>
      <c r="J182" s="12"/>
      <c r="K182" s="12"/>
    </row>
    <row r="183" spans="1:11" ht="12.75" x14ac:dyDescent="0.2">
      <c r="A183" s="11" t="s">
        <v>267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</row>
    <row r="184" spans="1:11" ht="12.75" x14ac:dyDescent="0.2">
      <c r="A184" s="13" t="s">
        <v>268</v>
      </c>
      <c r="B184" s="12" t="s">
        <v>269</v>
      </c>
      <c r="C184" s="12">
        <v>13474.95</v>
      </c>
      <c r="D184" s="12">
        <v>4025</v>
      </c>
      <c r="E184" s="12">
        <v>64.42</v>
      </c>
      <c r="F184" s="12">
        <f t="shared" ref="F184:F191" si="60">+C184+D184+E184</f>
        <v>17564.37</v>
      </c>
      <c r="G184" s="12">
        <v>3103.95</v>
      </c>
      <c r="H184" s="12">
        <v>0</v>
      </c>
      <c r="I184" s="12">
        <v>64.42</v>
      </c>
      <c r="J184" s="12">
        <f t="shared" ref="J184:J191" si="61">+G184+H184+I184</f>
        <v>3168.37</v>
      </c>
      <c r="K184" s="12">
        <f t="shared" ref="K184:K191" si="62">+F184-J184</f>
        <v>14396</v>
      </c>
    </row>
    <row r="185" spans="1:11" ht="12.75" x14ac:dyDescent="0.2">
      <c r="A185" s="13" t="s">
        <v>270</v>
      </c>
      <c r="B185" s="12" t="s">
        <v>271</v>
      </c>
      <c r="C185" s="12">
        <v>5775</v>
      </c>
      <c r="D185" s="12">
        <v>1725</v>
      </c>
      <c r="E185" s="12">
        <v>18.39</v>
      </c>
      <c r="F185" s="12">
        <f t="shared" si="60"/>
        <v>7518.39</v>
      </c>
      <c r="G185" s="12">
        <v>881.42</v>
      </c>
      <c r="H185" s="12">
        <v>-0.02</v>
      </c>
      <c r="I185" s="12">
        <v>18.39</v>
      </c>
      <c r="J185" s="12">
        <f t="shared" si="61"/>
        <v>899.79</v>
      </c>
      <c r="K185" s="12">
        <f t="shared" si="62"/>
        <v>6618.6</v>
      </c>
    </row>
    <row r="186" spans="1:11" ht="12.75" x14ac:dyDescent="0.2">
      <c r="A186" s="13" t="s">
        <v>272</v>
      </c>
      <c r="B186" s="12" t="s">
        <v>273</v>
      </c>
      <c r="C186" s="12">
        <v>5775</v>
      </c>
      <c r="D186" s="12">
        <v>1725</v>
      </c>
      <c r="E186" s="12">
        <v>18.39</v>
      </c>
      <c r="F186" s="12">
        <f t="shared" si="60"/>
        <v>7518.39</v>
      </c>
      <c r="G186" s="12">
        <v>881.42</v>
      </c>
      <c r="H186" s="12">
        <v>-0.02</v>
      </c>
      <c r="I186" s="12">
        <v>18.39</v>
      </c>
      <c r="J186" s="12">
        <f t="shared" si="61"/>
        <v>899.79</v>
      </c>
      <c r="K186" s="12">
        <f t="shared" si="62"/>
        <v>6618.6</v>
      </c>
    </row>
    <row r="187" spans="1:11" ht="12.75" x14ac:dyDescent="0.2">
      <c r="A187" s="13" t="s">
        <v>274</v>
      </c>
      <c r="B187" s="12" t="s">
        <v>275</v>
      </c>
      <c r="C187" s="12">
        <v>5775</v>
      </c>
      <c r="D187" s="12">
        <v>1725</v>
      </c>
      <c r="E187" s="12">
        <v>18.39</v>
      </c>
      <c r="F187" s="12">
        <f t="shared" si="60"/>
        <v>7518.39</v>
      </c>
      <c r="G187" s="12">
        <v>881.42</v>
      </c>
      <c r="H187" s="12">
        <v>-0.02</v>
      </c>
      <c r="I187" s="12">
        <v>18.39</v>
      </c>
      <c r="J187" s="12">
        <f t="shared" si="61"/>
        <v>899.79</v>
      </c>
      <c r="K187" s="12">
        <f t="shared" si="62"/>
        <v>6618.6</v>
      </c>
    </row>
    <row r="188" spans="1:11" ht="12.75" x14ac:dyDescent="0.2">
      <c r="A188" s="13" t="s">
        <v>276</v>
      </c>
      <c r="B188" s="12" t="s">
        <v>277</v>
      </c>
      <c r="C188" s="12">
        <v>5775</v>
      </c>
      <c r="D188" s="12">
        <v>1725</v>
      </c>
      <c r="E188" s="12">
        <v>18.39</v>
      </c>
      <c r="F188" s="12">
        <f t="shared" si="60"/>
        <v>7518.39</v>
      </c>
      <c r="G188" s="12">
        <v>881.42</v>
      </c>
      <c r="H188" s="12">
        <v>-0.02</v>
      </c>
      <c r="I188" s="12">
        <v>18.39</v>
      </c>
      <c r="J188" s="12">
        <f t="shared" si="61"/>
        <v>899.79</v>
      </c>
      <c r="K188" s="12">
        <f t="shared" si="62"/>
        <v>6618.6</v>
      </c>
    </row>
    <row r="189" spans="1:11" ht="12.75" x14ac:dyDescent="0.2">
      <c r="A189" s="13" t="s">
        <v>278</v>
      </c>
      <c r="B189" s="12" t="s">
        <v>279</v>
      </c>
      <c r="C189" s="12">
        <v>5775</v>
      </c>
      <c r="D189" s="12">
        <v>1725</v>
      </c>
      <c r="E189" s="12">
        <v>18.39</v>
      </c>
      <c r="F189" s="12">
        <f t="shared" si="60"/>
        <v>7518.39</v>
      </c>
      <c r="G189" s="12">
        <v>881.42</v>
      </c>
      <c r="H189" s="12">
        <v>-0.02</v>
      </c>
      <c r="I189" s="12">
        <v>18.39</v>
      </c>
      <c r="J189" s="12">
        <f t="shared" si="61"/>
        <v>899.79</v>
      </c>
      <c r="K189" s="12">
        <f t="shared" si="62"/>
        <v>6618.6</v>
      </c>
    </row>
    <row r="190" spans="1:11" ht="12.75" x14ac:dyDescent="0.2">
      <c r="A190" s="13" t="s">
        <v>280</v>
      </c>
      <c r="B190" s="12" t="s">
        <v>281</v>
      </c>
      <c r="C190" s="12">
        <v>5775</v>
      </c>
      <c r="D190" s="12">
        <v>1725</v>
      </c>
      <c r="E190" s="12">
        <v>18.39</v>
      </c>
      <c r="F190" s="12">
        <f t="shared" si="60"/>
        <v>7518.39</v>
      </c>
      <c r="G190" s="12">
        <v>881.42</v>
      </c>
      <c r="H190" s="12">
        <v>-0.02</v>
      </c>
      <c r="I190" s="12">
        <v>18.39</v>
      </c>
      <c r="J190" s="12">
        <f t="shared" si="61"/>
        <v>899.79</v>
      </c>
      <c r="K190" s="12">
        <f t="shared" si="62"/>
        <v>6618.6</v>
      </c>
    </row>
    <row r="191" spans="1:11" ht="12.75" x14ac:dyDescent="0.2">
      <c r="A191" s="13" t="s">
        <v>282</v>
      </c>
      <c r="B191" s="12" t="s">
        <v>283</v>
      </c>
      <c r="C191" s="12">
        <v>10365</v>
      </c>
      <c r="D191" s="12">
        <v>3096.03</v>
      </c>
      <c r="E191" s="12">
        <v>45.83</v>
      </c>
      <c r="F191" s="12">
        <f t="shared" si="60"/>
        <v>13506.86</v>
      </c>
      <c r="G191" s="12">
        <v>2154.69</v>
      </c>
      <c r="H191" s="12">
        <v>-0.06</v>
      </c>
      <c r="I191" s="12">
        <v>45.83</v>
      </c>
      <c r="J191" s="12">
        <f t="shared" si="61"/>
        <v>2200.46</v>
      </c>
      <c r="K191" s="12">
        <f t="shared" si="62"/>
        <v>11306.400000000001</v>
      </c>
    </row>
    <row r="192" spans="1:11" s="4" customFormat="1" ht="12.75" x14ac:dyDescent="0.2">
      <c r="A192" s="14" t="s">
        <v>29</v>
      </c>
      <c r="B192" s="15">
        <v>8</v>
      </c>
      <c r="C192" s="16" t="s">
        <v>30</v>
      </c>
      <c r="D192" s="16" t="s">
        <v>30</v>
      </c>
      <c r="E192" s="16" t="s">
        <v>30</v>
      </c>
      <c r="F192" s="16" t="s">
        <v>30</v>
      </c>
      <c r="G192" s="16" t="s">
        <v>30</v>
      </c>
      <c r="H192" s="16" t="s">
        <v>30</v>
      </c>
      <c r="I192" s="16" t="s">
        <v>30</v>
      </c>
      <c r="J192" s="16" t="s">
        <v>30</v>
      </c>
      <c r="K192" s="16" t="s">
        <v>30</v>
      </c>
    </row>
    <row r="193" spans="1:11" ht="12.75" x14ac:dyDescent="0.2">
      <c r="A193" s="13"/>
      <c r="B193" s="12"/>
      <c r="C193" s="17">
        <f>SUM(C184:C192)</f>
        <v>58489.95</v>
      </c>
      <c r="D193" s="17">
        <f t="shared" ref="D193:K193" si="63">SUM(D184:D192)</f>
        <v>17471.03</v>
      </c>
      <c r="E193" s="17">
        <f t="shared" si="63"/>
        <v>220.58999999999997</v>
      </c>
      <c r="F193" s="17">
        <f t="shared" si="63"/>
        <v>76181.570000000007</v>
      </c>
      <c r="G193" s="17">
        <f t="shared" si="63"/>
        <v>10547.16</v>
      </c>
      <c r="H193" s="17">
        <f t="shared" si="63"/>
        <v>-0.18</v>
      </c>
      <c r="I193" s="17">
        <f t="shared" si="63"/>
        <v>220.58999999999997</v>
      </c>
      <c r="J193" s="17">
        <f t="shared" si="63"/>
        <v>10767.57</v>
      </c>
      <c r="K193" s="17">
        <f t="shared" si="63"/>
        <v>65413.999999999993</v>
      </c>
    </row>
    <row r="194" spans="1:11" ht="12.75" x14ac:dyDescent="0.2">
      <c r="A194" s="11" t="s">
        <v>284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</row>
    <row r="195" spans="1:11" ht="12.75" x14ac:dyDescent="0.2">
      <c r="A195" s="13" t="s">
        <v>285</v>
      </c>
      <c r="B195" s="12" t="s">
        <v>286</v>
      </c>
      <c r="C195" s="12">
        <v>5775</v>
      </c>
      <c r="D195" s="12">
        <v>1725</v>
      </c>
      <c r="E195" s="12">
        <v>18.39</v>
      </c>
      <c r="F195" s="12">
        <f t="shared" ref="F195:F202" si="64">+C195+D195+E195</f>
        <v>7518.39</v>
      </c>
      <c r="G195" s="12">
        <v>881.42</v>
      </c>
      <c r="H195" s="12">
        <v>-0.02</v>
      </c>
      <c r="I195" s="12">
        <v>18.39</v>
      </c>
      <c r="J195" s="12">
        <f t="shared" ref="J195:J202" si="65">+G195+H195+I195</f>
        <v>899.79</v>
      </c>
      <c r="K195" s="12">
        <f t="shared" ref="K195:K202" si="66">+F195-J195</f>
        <v>6618.6</v>
      </c>
    </row>
    <row r="196" spans="1:11" ht="12.75" x14ac:dyDescent="0.2">
      <c r="A196" s="13" t="s">
        <v>287</v>
      </c>
      <c r="B196" s="12" t="s">
        <v>288</v>
      </c>
      <c r="C196" s="12">
        <v>13474.95</v>
      </c>
      <c r="D196" s="12">
        <v>4025</v>
      </c>
      <c r="E196" s="12">
        <v>64.42</v>
      </c>
      <c r="F196" s="12">
        <f t="shared" si="64"/>
        <v>17564.37</v>
      </c>
      <c r="G196" s="12">
        <v>3103.95</v>
      </c>
      <c r="H196" s="12">
        <v>0</v>
      </c>
      <c r="I196" s="12">
        <v>64.42</v>
      </c>
      <c r="J196" s="12">
        <f t="shared" si="65"/>
        <v>3168.37</v>
      </c>
      <c r="K196" s="12">
        <f t="shared" si="66"/>
        <v>14396</v>
      </c>
    </row>
    <row r="197" spans="1:11" ht="12.75" x14ac:dyDescent="0.2">
      <c r="A197" s="13" t="s">
        <v>289</v>
      </c>
      <c r="B197" s="12" t="s">
        <v>290</v>
      </c>
      <c r="C197" s="12">
        <v>5775</v>
      </c>
      <c r="D197" s="12">
        <v>1725</v>
      </c>
      <c r="E197" s="12">
        <v>18.39</v>
      </c>
      <c r="F197" s="12">
        <f t="shared" si="64"/>
        <v>7518.39</v>
      </c>
      <c r="G197" s="12">
        <v>881.42</v>
      </c>
      <c r="H197" s="12">
        <v>-0.02</v>
      </c>
      <c r="I197" s="12">
        <v>18.39</v>
      </c>
      <c r="J197" s="12">
        <f t="shared" si="65"/>
        <v>899.79</v>
      </c>
      <c r="K197" s="12">
        <f t="shared" si="66"/>
        <v>6618.6</v>
      </c>
    </row>
    <row r="198" spans="1:11" ht="12.75" x14ac:dyDescent="0.2">
      <c r="A198" s="13" t="s">
        <v>291</v>
      </c>
      <c r="B198" s="12" t="s">
        <v>292</v>
      </c>
      <c r="C198" s="12">
        <v>10365</v>
      </c>
      <c r="D198" s="12">
        <v>3096.03</v>
      </c>
      <c r="E198" s="12">
        <v>45.83</v>
      </c>
      <c r="F198" s="12">
        <f t="shared" si="64"/>
        <v>13506.86</v>
      </c>
      <c r="G198" s="12">
        <v>2154.69</v>
      </c>
      <c r="H198" s="12">
        <v>-0.06</v>
      </c>
      <c r="I198" s="12">
        <v>45.83</v>
      </c>
      <c r="J198" s="12">
        <f t="shared" si="65"/>
        <v>2200.46</v>
      </c>
      <c r="K198" s="12">
        <f t="shared" si="66"/>
        <v>11306.400000000001</v>
      </c>
    </row>
    <row r="199" spans="1:11" ht="12.75" x14ac:dyDescent="0.2">
      <c r="A199" s="13" t="s">
        <v>293</v>
      </c>
      <c r="B199" s="12" t="s">
        <v>294</v>
      </c>
      <c r="C199" s="12">
        <v>5775</v>
      </c>
      <c r="D199" s="12">
        <v>1725</v>
      </c>
      <c r="E199" s="12">
        <v>18.39</v>
      </c>
      <c r="F199" s="12">
        <f t="shared" si="64"/>
        <v>7518.39</v>
      </c>
      <c r="G199" s="12">
        <v>881.42</v>
      </c>
      <c r="H199" s="12">
        <v>-0.02</v>
      </c>
      <c r="I199" s="12">
        <v>18.39</v>
      </c>
      <c r="J199" s="12">
        <f t="shared" si="65"/>
        <v>899.79</v>
      </c>
      <c r="K199" s="12">
        <f t="shared" si="66"/>
        <v>6618.6</v>
      </c>
    </row>
    <row r="200" spans="1:11" ht="12.75" x14ac:dyDescent="0.2">
      <c r="A200" s="13" t="s">
        <v>295</v>
      </c>
      <c r="B200" s="12" t="s">
        <v>296</v>
      </c>
      <c r="C200" s="12">
        <v>5775</v>
      </c>
      <c r="D200" s="12">
        <v>1725</v>
      </c>
      <c r="E200" s="12">
        <v>18.39</v>
      </c>
      <c r="F200" s="12">
        <f t="shared" si="64"/>
        <v>7518.39</v>
      </c>
      <c r="G200" s="12">
        <v>881.42</v>
      </c>
      <c r="H200" s="12">
        <v>-0.02</v>
      </c>
      <c r="I200" s="12">
        <v>18.39</v>
      </c>
      <c r="J200" s="12">
        <f t="shared" si="65"/>
        <v>899.79</v>
      </c>
      <c r="K200" s="12">
        <f t="shared" si="66"/>
        <v>6618.6</v>
      </c>
    </row>
    <row r="201" spans="1:11" ht="12.75" x14ac:dyDescent="0.2">
      <c r="A201" s="13" t="s">
        <v>297</v>
      </c>
      <c r="B201" s="12" t="s">
        <v>298</v>
      </c>
      <c r="C201" s="12">
        <v>5775</v>
      </c>
      <c r="D201" s="12">
        <v>1725</v>
      </c>
      <c r="E201" s="12">
        <v>18.39</v>
      </c>
      <c r="F201" s="12">
        <f t="shared" si="64"/>
        <v>7518.39</v>
      </c>
      <c r="G201" s="12">
        <v>881.42</v>
      </c>
      <c r="H201" s="12">
        <v>-0.02</v>
      </c>
      <c r="I201" s="12">
        <v>18.39</v>
      </c>
      <c r="J201" s="12">
        <f t="shared" si="65"/>
        <v>899.79</v>
      </c>
      <c r="K201" s="12">
        <f t="shared" si="66"/>
        <v>6618.6</v>
      </c>
    </row>
    <row r="202" spans="1:11" ht="12.75" x14ac:dyDescent="0.2">
      <c r="A202" s="13" t="s">
        <v>299</v>
      </c>
      <c r="B202" s="12" t="s">
        <v>300</v>
      </c>
      <c r="C202" s="12">
        <v>5775</v>
      </c>
      <c r="D202" s="12">
        <v>1725</v>
      </c>
      <c r="E202" s="12">
        <v>18.39</v>
      </c>
      <c r="F202" s="12">
        <f t="shared" si="64"/>
        <v>7518.39</v>
      </c>
      <c r="G202" s="12">
        <v>881.42</v>
      </c>
      <c r="H202" s="12">
        <v>-0.02</v>
      </c>
      <c r="I202" s="12">
        <v>18.39</v>
      </c>
      <c r="J202" s="12">
        <f t="shared" si="65"/>
        <v>899.79</v>
      </c>
      <c r="K202" s="12">
        <f t="shared" si="66"/>
        <v>6618.6</v>
      </c>
    </row>
    <row r="203" spans="1:11" s="4" customFormat="1" ht="12.75" x14ac:dyDescent="0.2">
      <c r="A203" s="14" t="s">
        <v>29</v>
      </c>
      <c r="B203" s="15">
        <v>8</v>
      </c>
      <c r="C203" s="16" t="s">
        <v>30</v>
      </c>
      <c r="D203" s="16" t="s">
        <v>30</v>
      </c>
      <c r="E203" s="16" t="s">
        <v>30</v>
      </c>
      <c r="F203" s="16" t="s">
        <v>30</v>
      </c>
      <c r="G203" s="16" t="s">
        <v>30</v>
      </c>
      <c r="H203" s="16" t="s">
        <v>30</v>
      </c>
      <c r="I203" s="16" t="s">
        <v>30</v>
      </c>
      <c r="J203" s="16" t="s">
        <v>30</v>
      </c>
      <c r="K203" s="16" t="s">
        <v>30</v>
      </c>
    </row>
    <row r="204" spans="1:11" ht="12.75" x14ac:dyDescent="0.2">
      <c r="A204" s="13"/>
      <c r="B204" s="12"/>
      <c r="C204" s="17">
        <f>SUM(C195:C203)</f>
        <v>58489.95</v>
      </c>
      <c r="D204" s="17">
        <f t="shared" ref="D204:K204" si="67">SUM(D195:D203)</f>
        <v>17471.03</v>
      </c>
      <c r="E204" s="17">
        <f t="shared" si="67"/>
        <v>220.58999999999997</v>
      </c>
      <c r="F204" s="17">
        <f t="shared" si="67"/>
        <v>76181.569999999992</v>
      </c>
      <c r="G204" s="17">
        <f t="shared" si="67"/>
        <v>10547.16</v>
      </c>
      <c r="H204" s="17">
        <f t="shared" si="67"/>
        <v>-0.18</v>
      </c>
      <c r="I204" s="17">
        <f t="shared" si="67"/>
        <v>220.58999999999997</v>
      </c>
      <c r="J204" s="17">
        <f t="shared" si="67"/>
        <v>10767.57</v>
      </c>
      <c r="K204" s="17">
        <f t="shared" si="67"/>
        <v>65413.999999999993</v>
      </c>
    </row>
    <row r="205" spans="1:11" ht="12.75" x14ac:dyDescent="0.2">
      <c r="A205" s="13"/>
      <c r="B205" s="12"/>
      <c r="C205" s="12"/>
      <c r="D205" s="12"/>
      <c r="E205" s="12"/>
      <c r="F205" s="12"/>
      <c r="G205" s="12"/>
      <c r="H205" s="12"/>
      <c r="I205" s="12"/>
      <c r="J205" s="12"/>
      <c r="K205" s="12"/>
    </row>
    <row r="206" spans="1:11" ht="12.75" x14ac:dyDescent="0.2">
      <c r="A206" s="11" t="s">
        <v>301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1:11" ht="12.75" x14ac:dyDescent="0.2">
      <c r="A207" s="13" t="s">
        <v>302</v>
      </c>
      <c r="B207" s="12" t="s">
        <v>303</v>
      </c>
      <c r="C207" s="12">
        <v>13474.95</v>
      </c>
      <c r="D207" s="12">
        <v>4025</v>
      </c>
      <c r="E207" s="12">
        <v>64.42</v>
      </c>
      <c r="F207" s="12">
        <f t="shared" ref="F207:F214" si="68">+C207+D207+E207</f>
        <v>17564.37</v>
      </c>
      <c r="G207" s="12">
        <v>3103.95</v>
      </c>
      <c r="H207" s="12">
        <v>0</v>
      </c>
      <c r="I207" s="12">
        <v>64.42</v>
      </c>
      <c r="J207" s="12">
        <f t="shared" ref="J207:J214" si="69">+G207+H207+I207</f>
        <v>3168.37</v>
      </c>
      <c r="K207" s="12">
        <f t="shared" ref="K207:K214" si="70">+F207-J207</f>
        <v>14396</v>
      </c>
    </row>
    <row r="208" spans="1:11" ht="12.75" x14ac:dyDescent="0.2">
      <c r="A208" s="13" t="s">
        <v>304</v>
      </c>
      <c r="B208" s="12" t="s">
        <v>305</v>
      </c>
      <c r="C208" s="12">
        <v>5775</v>
      </c>
      <c r="D208" s="12">
        <v>1725</v>
      </c>
      <c r="E208" s="12">
        <v>18.39</v>
      </c>
      <c r="F208" s="12">
        <f t="shared" si="68"/>
        <v>7518.39</v>
      </c>
      <c r="G208" s="12">
        <v>881.42</v>
      </c>
      <c r="H208" s="12">
        <v>-0.02</v>
      </c>
      <c r="I208" s="12">
        <v>18.39</v>
      </c>
      <c r="J208" s="12">
        <f t="shared" si="69"/>
        <v>899.79</v>
      </c>
      <c r="K208" s="12">
        <f t="shared" si="70"/>
        <v>6618.6</v>
      </c>
    </row>
    <row r="209" spans="1:11" ht="12.75" x14ac:dyDescent="0.2">
      <c r="A209" s="13" t="s">
        <v>306</v>
      </c>
      <c r="B209" s="12" t="s">
        <v>307</v>
      </c>
      <c r="C209" s="12">
        <v>5775</v>
      </c>
      <c r="D209" s="12">
        <v>1725</v>
      </c>
      <c r="E209" s="12">
        <v>18.39</v>
      </c>
      <c r="F209" s="12">
        <f t="shared" si="68"/>
        <v>7518.39</v>
      </c>
      <c r="G209" s="12">
        <v>881.42</v>
      </c>
      <c r="H209" s="12">
        <v>-0.02</v>
      </c>
      <c r="I209" s="12">
        <v>18.39</v>
      </c>
      <c r="J209" s="12">
        <f t="shared" si="69"/>
        <v>899.79</v>
      </c>
      <c r="K209" s="12">
        <f t="shared" si="70"/>
        <v>6618.6</v>
      </c>
    </row>
    <row r="210" spans="1:11" ht="12.75" x14ac:dyDescent="0.2">
      <c r="A210" s="13" t="s">
        <v>308</v>
      </c>
      <c r="B210" s="12" t="s">
        <v>309</v>
      </c>
      <c r="C210" s="12">
        <v>5775</v>
      </c>
      <c r="D210" s="12">
        <v>1725</v>
      </c>
      <c r="E210" s="12">
        <v>18.39</v>
      </c>
      <c r="F210" s="12">
        <f t="shared" si="68"/>
        <v>7518.39</v>
      </c>
      <c r="G210" s="12">
        <v>881.42</v>
      </c>
      <c r="H210" s="12">
        <v>-0.02</v>
      </c>
      <c r="I210" s="12">
        <v>18.39</v>
      </c>
      <c r="J210" s="12">
        <f t="shared" si="69"/>
        <v>899.79</v>
      </c>
      <c r="K210" s="12">
        <f t="shared" si="70"/>
        <v>6618.6</v>
      </c>
    </row>
    <row r="211" spans="1:11" ht="12.75" x14ac:dyDescent="0.2">
      <c r="A211" s="13" t="s">
        <v>310</v>
      </c>
      <c r="B211" s="12" t="s">
        <v>311</v>
      </c>
      <c r="C211" s="12">
        <v>10365</v>
      </c>
      <c r="D211" s="12">
        <v>3096.03</v>
      </c>
      <c r="E211" s="12">
        <v>45.83</v>
      </c>
      <c r="F211" s="12">
        <f t="shared" si="68"/>
        <v>13506.86</v>
      </c>
      <c r="G211" s="12">
        <v>2154.69</v>
      </c>
      <c r="H211" s="12">
        <v>-0.06</v>
      </c>
      <c r="I211" s="12">
        <v>45.83</v>
      </c>
      <c r="J211" s="12">
        <f t="shared" si="69"/>
        <v>2200.46</v>
      </c>
      <c r="K211" s="12">
        <f t="shared" si="70"/>
        <v>11306.400000000001</v>
      </c>
    </row>
    <row r="212" spans="1:11" ht="12.75" x14ac:dyDescent="0.2">
      <c r="A212" s="13" t="s">
        <v>312</v>
      </c>
      <c r="B212" s="12" t="s">
        <v>313</v>
      </c>
      <c r="C212" s="12">
        <v>5775</v>
      </c>
      <c r="D212" s="12">
        <v>1725</v>
      </c>
      <c r="E212" s="12">
        <v>18.39</v>
      </c>
      <c r="F212" s="12">
        <f t="shared" si="68"/>
        <v>7518.39</v>
      </c>
      <c r="G212" s="12">
        <v>881.42</v>
      </c>
      <c r="H212" s="12">
        <v>-0.02</v>
      </c>
      <c r="I212" s="12">
        <v>18.39</v>
      </c>
      <c r="J212" s="12">
        <f t="shared" si="69"/>
        <v>899.79</v>
      </c>
      <c r="K212" s="12">
        <f t="shared" si="70"/>
        <v>6618.6</v>
      </c>
    </row>
    <row r="213" spans="1:11" ht="12.75" x14ac:dyDescent="0.2">
      <c r="A213" s="13" t="s">
        <v>314</v>
      </c>
      <c r="B213" s="12" t="s">
        <v>315</v>
      </c>
      <c r="C213" s="12">
        <v>5775</v>
      </c>
      <c r="D213" s="12">
        <v>1725</v>
      </c>
      <c r="E213" s="12">
        <v>18.39</v>
      </c>
      <c r="F213" s="12">
        <f t="shared" si="68"/>
        <v>7518.39</v>
      </c>
      <c r="G213" s="12">
        <v>881.42</v>
      </c>
      <c r="H213" s="12">
        <v>-0.02</v>
      </c>
      <c r="I213" s="12">
        <v>18.39</v>
      </c>
      <c r="J213" s="12">
        <f t="shared" si="69"/>
        <v>899.79</v>
      </c>
      <c r="K213" s="12">
        <f t="shared" si="70"/>
        <v>6618.6</v>
      </c>
    </row>
    <row r="214" spans="1:11" ht="12.75" x14ac:dyDescent="0.2">
      <c r="A214" s="13" t="s">
        <v>316</v>
      </c>
      <c r="B214" s="12" t="s">
        <v>317</v>
      </c>
      <c r="C214" s="12">
        <v>5775</v>
      </c>
      <c r="D214" s="12">
        <v>1725</v>
      </c>
      <c r="E214" s="12">
        <v>18.39</v>
      </c>
      <c r="F214" s="12">
        <f t="shared" si="68"/>
        <v>7518.39</v>
      </c>
      <c r="G214" s="12">
        <v>881.42</v>
      </c>
      <c r="H214" s="12">
        <v>-0.02</v>
      </c>
      <c r="I214" s="12">
        <v>18.39</v>
      </c>
      <c r="J214" s="12">
        <f t="shared" si="69"/>
        <v>899.79</v>
      </c>
      <c r="K214" s="12">
        <f t="shared" si="70"/>
        <v>6618.6</v>
      </c>
    </row>
    <row r="215" spans="1:11" s="4" customFormat="1" ht="12.75" x14ac:dyDescent="0.2">
      <c r="A215" s="14" t="s">
        <v>29</v>
      </c>
      <c r="B215" s="15">
        <v>8</v>
      </c>
      <c r="C215" s="16" t="s">
        <v>30</v>
      </c>
      <c r="D215" s="16" t="s">
        <v>30</v>
      </c>
      <c r="E215" s="16" t="s">
        <v>30</v>
      </c>
      <c r="F215" s="16" t="s">
        <v>30</v>
      </c>
      <c r="G215" s="16" t="s">
        <v>30</v>
      </c>
      <c r="H215" s="16" t="s">
        <v>30</v>
      </c>
      <c r="I215" s="16" t="s">
        <v>30</v>
      </c>
      <c r="J215" s="16" t="s">
        <v>30</v>
      </c>
      <c r="K215" s="16" t="s">
        <v>30</v>
      </c>
    </row>
    <row r="216" spans="1:11" ht="12.75" x14ac:dyDescent="0.2">
      <c r="A216" s="13"/>
      <c r="B216" s="12"/>
      <c r="C216" s="17">
        <f>SUM(C207:C215)</f>
        <v>58489.95</v>
      </c>
      <c r="D216" s="17">
        <f t="shared" ref="D216:K216" si="71">SUM(D207:D215)</f>
        <v>17471.03</v>
      </c>
      <c r="E216" s="17">
        <f t="shared" si="71"/>
        <v>220.58999999999997</v>
      </c>
      <c r="F216" s="17">
        <f t="shared" si="71"/>
        <v>76181.570000000007</v>
      </c>
      <c r="G216" s="17">
        <f t="shared" si="71"/>
        <v>10547.16</v>
      </c>
      <c r="H216" s="17">
        <f t="shared" si="71"/>
        <v>-0.17999999999999997</v>
      </c>
      <c r="I216" s="17">
        <f t="shared" si="71"/>
        <v>220.58999999999997</v>
      </c>
      <c r="J216" s="17">
        <f t="shared" si="71"/>
        <v>10767.57</v>
      </c>
      <c r="K216" s="17">
        <f t="shared" si="71"/>
        <v>65413.999999999993</v>
      </c>
    </row>
    <row r="217" spans="1:11" ht="12.75" x14ac:dyDescent="0.2">
      <c r="A217" s="13"/>
      <c r="B217" s="12"/>
      <c r="C217" s="12"/>
      <c r="D217" s="12"/>
      <c r="E217" s="12"/>
      <c r="F217" s="12"/>
      <c r="G217" s="12"/>
      <c r="H217" s="12"/>
      <c r="I217" s="12"/>
      <c r="J217" s="12"/>
      <c r="K217" s="12"/>
    </row>
    <row r="218" spans="1:11" ht="12.75" x14ac:dyDescent="0.2">
      <c r="A218" s="11" t="s">
        <v>318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</row>
    <row r="219" spans="1:11" ht="12.75" x14ac:dyDescent="0.2">
      <c r="A219" s="13" t="s">
        <v>319</v>
      </c>
      <c r="B219" s="12" t="s">
        <v>320</v>
      </c>
      <c r="C219" s="12">
        <v>5775</v>
      </c>
      <c r="D219" s="12">
        <v>1725</v>
      </c>
      <c r="E219" s="12">
        <v>18.39</v>
      </c>
      <c r="F219" s="12">
        <f t="shared" ref="F219:F226" si="72">+C219+D219+E219</f>
        <v>7518.39</v>
      </c>
      <c r="G219" s="12">
        <v>881.42</v>
      </c>
      <c r="H219" s="12">
        <v>0.18</v>
      </c>
      <c r="I219" s="12">
        <v>18.39</v>
      </c>
      <c r="J219" s="12">
        <f t="shared" ref="J219:J226" si="73">+G219+H219+I219</f>
        <v>899.9899999999999</v>
      </c>
      <c r="K219" s="12">
        <f t="shared" ref="K219:K226" si="74">+F219-J219</f>
        <v>6618.4000000000005</v>
      </c>
    </row>
    <row r="220" spans="1:11" ht="12.75" x14ac:dyDescent="0.2">
      <c r="A220" s="13" t="s">
        <v>321</v>
      </c>
      <c r="B220" s="12" t="s">
        <v>322</v>
      </c>
      <c r="C220" s="12">
        <v>10365</v>
      </c>
      <c r="D220" s="12">
        <v>3096.03</v>
      </c>
      <c r="E220" s="12">
        <v>45.83</v>
      </c>
      <c r="F220" s="12">
        <f t="shared" si="72"/>
        <v>13506.86</v>
      </c>
      <c r="G220" s="12">
        <v>2154.69</v>
      </c>
      <c r="H220" s="12">
        <v>-0.06</v>
      </c>
      <c r="I220" s="12">
        <v>45.83</v>
      </c>
      <c r="J220" s="12">
        <f t="shared" si="73"/>
        <v>2200.46</v>
      </c>
      <c r="K220" s="12">
        <f t="shared" si="74"/>
        <v>11306.400000000001</v>
      </c>
    </row>
    <row r="221" spans="1:11" ht="12.75" x14ac:dyDescent="0.2">
      <c r="A221" s="13" t="s">
        <v>323</v>
      </c>
      <c r="B221" s="12" t="s">
        <v>324</v>
      </c>
      <c r="C221" s="12">
        <v>5775</v>
      </c>
      <c r="D221" s="12">
        <v>1725</v>
      </c>
      <c r="E221" s="12">
        <v>18.39</v>
      </c>
      <c r="F221" s="12">
        <f t="shared" si="72"/>
        <v>7518.39</v>
      </c>
      <c r="G221" s="12">
        <v>881.42</v>
      </c>
      <c r="H221" s="12">
        <v>-0.02</v>
      </c>
      <c r="I221" s="12">
        <v>18.39</v>
      </c>
      <c r="J221" s="12">
        <f t="shared" si="73"/>
        <v>899.79</v>
      </c>
      <c r="K221" s="12">
        <f t="shared" si="74"/>
        <v>6618.6</v>
      </c>
    </row>
    <row r="222" spans="1:11" ht="12.75" x14ac:dyDescent="0.2">
      <c r="A222" s="13" t="s">
        <v>325</v>
      </c>
      <c r="B222" s="12" t="s">
        <v>326</v>
      </c>
      <c r="C222" s="12">
        <v>5775</v>
      </c>
      <c r="D222" s="12">
        <v>1725</v>
      </c>
      <c r="E222" s="12">
        <v>18.39</v>
      </c>
      <c r="F222" s="12">
        <f t="shared" si="72"/>
        <v>7518.39</v>
      </c>
      <c r="G222" s="12">
        <v>881.42</v>
      </c>
      <c r="H222" s="12">
        <v>-0.02</v>
      </c>
      <c r="I222" s="12">
        <v>18.39</v>
      </c>
      <c r="J222" s="12">
        <f t="shared" si="73"/>
        <v>899.79</v>
      </c>
      <c r="K222" s="12">
        <f t="shared" si="74"/>
        <v>6618.6</v>
      </c>
    </row>
    <row r="223" spans="1:11" ht="12.75" x14ac:dyDescent="0.2">
      <c r="A223" s="13" t="s">
        <v>327</v>
      </c>
      <c r="B223" s="12" t="s">
        <v>328</v>
      </c>
      <c r="C223" s="12">
        <v>13474.95</v>
      </c>
      <c r="D223" s="12">
        <v>4025</v>
      </c>
      <c r="E223" s="12">
        <v>64.42</v>
      </c>
      <c r="F223" s="12">
        <f t="shared" si="72"/>
        <v>17564.37</v>
      </c>
      <c r="G223" s="12">
        <v>3103.95</v>
      </c>
      <c r="H223" s="12">
        <v>0</v>
      </c>
      <c r="I223" s="12">
        <v>64.42</v>
      </c>
      <c r="J223" s="12">
        <f t="shared" si="73"/>
        <v>3168.37</v>
      </c>
      <c r="K223" s="12">
        <f t="shared" si="74"/>
        <v>14396</v>
      </c>
    </row>
    <row r="224" spans="1:11" ht="12.75" x14ac:dyDescent="0.2">
      <c r="A224" s="13" t="s">
        <v>329</v>
      </c>
      <c r="B224" s="12" t="s">
        <v>330</v>
      </c>
      <c r="C224" s="12">
        <v>5775</v>
      </c>
      <c r="D224" s="12">
        <v>1725</v>
      </c>
      <c r="E224" s="12">
        <v>18.39</v>
      </c>
      <c r="F224" s="12">
        <f t="shared" si="72"/>
        <v>7518.39</v>
      </c>
      <c r="G224" s="12">
        <v>881.42</v>
      </c>
      <c r="H224" s="12">
        <v>-0.02</v>
      </c>
      <c r="I224" s="12">
        <v>18.39</v>
      </c>
      <c r="J224" s="12">
        <f t="shared" si="73"/>
        <v>899.79</v>
      </c>
      <c r="K224" s="12">
        <f t="shared" si="74"/>
        <v>6618.6</v>
      </c>
    </row>
    <row r="225" spans="1:11" ht="12.75" x14ac:dyDescent="0.2">
      <c r="A225" s="13" t="s">
        <v>331</v>
      </c>
      <c r="B225" s="12" t="s">
        <v>332</v>
      </c>
      <c r="C225" s="12">
        <v>5775</v>
      </c>
      <c r="D225" s="12">
        <v>1725</v>
      </c>
      <c r="E225" s="12">
        <v>18.39</v>
      </c>
      <c r="F225" s="12">
        <f t="shared" si="72"/>
        <v>7518.39</v>
      </c>
      <c r="G225" s="12">
        <v>881.42</v>
      </c>
      <c r="H225" s="12">
        <v>-0.02</v>
      </c>
      <c r="I225" s="12">
        <v>18.39</v>
      </c>
      <c r="J225" s="12">
        <f t="shared" si="73"/>
        <v>899.79</v>
      </c>
      <c r="K225" s="12">
        <f t="shared" si="74"/>
        <v>6618.6</v>
      </c>
    </row>
    <row r="226" spans="1:11" ht="12.75" x14ac:dyDescent="0.2">
      <c r="A226" s="13" t="s">
        <v>333</v>
      </c>
      <c r="B226" s="12" t="s">
        <v>334</v>
      </c>
      <c r="C226" s="12">
        <v>5775</v>
      </c>
      <c r="D226" s="12">
        <v>1725</v>
      </c>
      <c r="E226" s="12">
        <v>18.39</v>
      </c>
      <c r="F226" s="12">
        <f t="shared" si="72"/>
        <v>7518.39</v>
      </c>
      <c r="G226" s="12">
        <v>881.42</v>
      </c>
      <c r="H226" s="12">
        <v>-0.02</v>
      </c>
      <c r="I226" s="12">
        <v>18.39</v>
      </c>
      <c r="J226" s="12">
        <f t="shared" si="73"/>
        <v>899.79</v>
      </c>
      <c r="K226" s="12">
        <f t="shared" si="74"/>
        <v>6618.6</v>
      </c>
    </row>
    <row r="227" spans="1:11" s="4" customFormat="1" ht="12.75" x14ac:dyDescent="0.2">
      <c r="A227" s="14" t="s">
        <v>29</v>
      </c>
      <c r="B227" s="15">
        <v>8</v>
      </c>
      <c r="C227" s="16" t="s">
        <v>30</v>
      </c>
      <c r="D227" s="16" t="s">
        <v>30</v>
      </c>
      <c r="E227" s="16" t="s">
        <v>30</v>
      </c>
      <c r="F227" s="16" t="s">
        <v>30</v>
      </c>
      <c r="G227" s="16" t="s">
        <v>30</v>
      </c>
      <c r="H227" s="16" t="s">
        <v>30</v>
      </c>
      <c r="I227" s="16" t="s">
        <v>30</v>
      </c>
      <c r="J227" s="16" t="s">
        <v>30</v>
      </c>
      <c r="K227" s="16" t="s">
        <v>30</v>
      </c>
    </row>
    <row r="228" spans="1:11" ht="12.75" x14ac:dyDescent="0.2">
      <c r="A228" s="13"/>
      <c r="B228" s="12"/>
      <c r="C228" s="17">
        <f>SUM(C219:C227)</f>
        <v>58489.95</v>
      </c>
      <c r="D228" s="17">
        <f t="shared" ref="D228:K228" si="75">SUM(D219:D227)</f>
        <v>17471.03</v>
      </c>
      <c r="E228" s="17">
        <f t="shared" si="75"/>
        <v>220.58999999999997</v>
      </c>
      <c r="F228" s="17">
        <f t="shared" si="75"/>
        <v>76181.569999999992</v>
      </c>
      <c r="G228" s="17">
        <f t="shared" si="75"/>
        <v>10547.16</v>
      </c>
      <c r="H228" s="17">
        <f t="shared" si="75"/>
        <v>1.999999999999998E-2</v>
      </c>
      <c r="I228" s="17">
        <f t="shared" si="75"/>
        <v>220.58999999999997</v>
      </c>
      <c r="J228" s="17">
        <f t="shared" si="75"/>
        <v>10767.77</v>
      </c>
      <c r="K228" s="17">
        <f t="shared" si="75"/>
        <v>65413.799999999996</v>
      </c>
    </row>
    <row r="229" spans="1:11" s="7" customFormat="1" ht="12.75" x14ac:dyDescent="0.2">
      <c r="A229" s="13"/>
      <c r="B229" s="12"/>
      <c r="C229" s="17"/>
      <c r="D229" s="17"/>
      <c r="E229" s="17"/>
      <c r="F229" s="17"/>
      <c r="G229" s="17"/>
      <c r="H229" s="17"/>
      <c r="I229" s="17"/>
      <c r="J229" s="17"/>
      <c r="K229" s="17"/>
    </row>
    <row r="230" spans="1:11" ht="12.75" x14ac:dyDescent="0.2">
      <c r="A230" s="11" t="s">
        <v>335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</row>
    <row r="231" spans="1:11" ht="12.75" x14ac:dyDescent="0.2">
      <c r="A231" s="13" t="s">
        <v>336</v>
      </c>
      <c r="B231" s="12" t="s">
        <v>337</v>
      </c>
      <c r="C231" s="12">
        <v>10365</v>
      </c>
      <c r="D231" s="12">
        <v>3096.03</v>
      </c>
      <c r="E231" s="12">
        <v>45.83</v>
      </c>
      <c r="F231" s="12">
        <f t="shared" ref="F231:F238" si="76">+C231+D231+E231</f>
        <v>13506.86</v>
      </c>
      <c r="G231" s="12">
        <v>2154.69</v>
      </c>
      <c r="H231" s="12">
        <v>-0.06</v>
      </c>
      <c r="I231" s="12">
        <v>45.83</v>
      </c>
      <c r="J231" s="12">
        <f t="shared" ref="J231:J238" si="77">+G231+H231+I231</f>
        <v>2200.46</v>
      </c>
      <c r="K231" s="12">
        <f t="shared" ref="K231:K238" si="78">+F231-J231</f>
        <v>11306.400000000001</v>
      </c>
    </row>
    <row r="232" spans="1:11" ht="12.75" x14ac:dyDescent="0.2">
      <c r="A232" s="13" t="s">
        <v>338</v>
      </c>
      <c r="B232" s="12" t="s">
        <v>339</v>
      </c>
      <c r="C232" s="12">
        <v>5775</v>
      </c>
      <c r="D232" s="12">
        <v>1725</v>
      </c>
      <c r="E232" s="12">
        <v>18.39</v>
      </c>
      <c r="F232" s="12">
        <f t="shared" si="76"/>
        <v>7518.39</v>
      </c>
      <c r="G232" s="12">
        <v>881.42</v>
      </c>
      <c r="H232" s="12">
        <v>-0.02</v>
      </c>
      <c r="I232" s="12">
        <v>18.39</v>
      </c>
      <c r="J232" s="12">
        <f t="shared" si="77"/>
        <v>899.79</v>
      </c>
      <c r="K232" s="12">
        <f t="shared" si="78"/>
        <v>6618.6</v>
      </c>
    </row>
    <row r="233" spans="1:11" ht="12.75" x14ac:dyDescent="0.2">
      <c r="A233" s="13" t="s">
        <v>340</v>
      </c>
      <c r="B233" s="12" t="s">
        <v>341</v>
      </c>
      <c r="C233" s="12">
        <v>5775</v>
      </c>
      <c r="D233" s="12">
        <v>1725</v>
      </c>
      <c r="E233" s="12">
        <v>18.39</v>
      </c>
      <c r="F233" s="12">
        <f t="shared" si="76"/>
        <v>7518.39</v>
      </c>
      <c r="G233" s="12">
        <v>881.42</v>
      </c>
      <c r="H233" s="12">
        <v>-0.02</v>
      </c>
      <c r="I233" s="12">
        <v>18.39</v>
      </c>
      <c r="J233" s="12">
        <f t="shared" si="77"/>
        <v>899.79</v>
      </c>
      <c r="K233" s="12">
        <f t="shared" si="78"/>
        <v>6618.6</v>
      </c>
    </row>
    <row r="234" spans="1:11" ht="12.75" x14ac:dyDescent="0.2">
      <c r="A234" s="13" t="s">
        <v>342</v>
      </c>
      <c r="B234" s="12" t="s">
        <v>343</v>
      </c>
      <c r="C234" s="12">
        <v>13474.95</v>
      </c>
      <c r="D234" s="12">
        <v>4025</v>
      </c>
      <c r="E234" s="12">
        <v>64.42</v>
      </c>
      <c r="F234" s="12">
        <f t="shared" si="76"/>
        <v>17564.37</v>
      </c>
      <c r="G234" s="12">
        <v>3103.95</v>
      </c>
      <c r="H234" s="12">
        <v>0</v>
      </c>
      <c r="I234" s="12">
        <v>64.42</v>
      </c>
      <c r="J234" s="12">
        <f t="shared" si="77"/>
        <v>3168.37</v>
      </c>
      <c r="K234" s="12">
        <f t="shared" si="78"/>
        <v>14396</v>
      </c>
    </row>
    <row r="235" spans="1:11" ht="12.75" x14ac:dyDescent="0.2">
      <c r="A235" s="13" t="s">
        <v>344</v>
      </c>
      <c r="B235" s="12" t="s">
        <v>345</v>
      </c>
      <c r="C235" s="12">
        <v>5775</v>
      </c>
      <c r="D235" s="12">
        <v>1725</v>
      </c>
      <c r="E235" s="12">
        <v>18.39</v>
      </c>
      <c r="F235" s="12">
        <f t="shared" si="76"/>
        <v>7518.39</v>
      </c>
      <c r="G235" s="12">
        <v>881.42</v>
      </c>
      <c r="H235" s="12">
        <v>-0.02</v>
      </c>
      <c r="I235" s="12">
        <v>18.39</v>
      </c>
      <c r="J235" s="12">
        <f t="shared" si="77"/>
        <v>899.79</v>
      </c>
      <c r="K235" s="12">
        <f t="shared" si="78"/>
        <v>6618.6</v>
      </c>
    </row>
    <row r="236" spans="1:11" ht="12.75" x14ac:dyDescent="0.2">
      <c r="A236" s="13" t="s">
        <v>346</v>
      </c>
      <c r="B236" s="12" t="s">
        <v>347</v>
      </c>
      <c r="C236" s="12">
        <v>5775</v>
      </c>
      <c r="D236" s="12">
        <v>1725</v>
      </c>
      <c r="E236" s="12">
        <v>18.39</v>
      </c>
      <c r="F236" s="12">
        <f t="shared" si="76"/>
        <v>7518.39</v>
      </c>
      <c r="G236" s="12">
        <v>881.42</v>
      </c>
      <c r="H236" s="12">
        <v>-0.02</v>
      </c>
      <c r="I236" s="12">
        <v>18.39</v>
      </c>
      <c r="J236" s="12">
        <f t="shared" si="77"/>
        <v>899.79</v>
      </c>
      <c r="K236" s="12">
        <f t="shared" si="78"/>
        <v>6618.6</v>
      </c>
    </row>
    <row r="237" spans="1:11" ht="12.75" x14ac:dyDescent="0.2">
      <c r="A237" s="13" t="s">
        <v>348</v>
      </c>
      <c r="B237" s="12" t="s">
        <v>349</v>
      </c>
      <c r="C237" s="12">
        <v>5775</v>
      </c>
      <c r="D237" s="12">
        <v>1725</v>
      </c>
      <c r="E237" s="12">
        <v>18.39</v>
      </c>
      <c r="F237" s="12">
        <f t="shared" si="76"/>
        <v>7518.39</v>
      </c>
      <c r="G237" s="12">
        <v>881.42</v>
      </c>
      <c r="H237" s="12">
        <v>-0.02</v>
      </c>
      <c r="I237" s="12">
        <v>18.39</v>
      </c>
      <c r="J237" s="12">
        <f t="shared" si="77"/>
        <v>899.79</v>
      </c>
      <c r="K237" s="12">
        <f t="shared" si="78"/>
        <v>6618.6</v>
      </c>
    </row>
    <row r="238" spans="1:11" ht="12.75" x14ac:dyDescent="0.2">
      <c r="A238" s="13" t="s">
        <v>350</v>
      </c>
      <c r="B238" s="12" t="s">
        <v>351</v>
      </c>
      <c r="C238" s="12">
        <v>5775</v>
      </c>
      <c r="D238" s="12">
        <v>1725</v>
      </c>
      <c r="E238" s="12">
        <v>18.39</v>
      </c>
      <c r="F238" s="12">
        <f t="shared" si="76"/>
        <v>7518.39</v>
      </c>
      <c r="G238" s="12">
        <v>881.42</v>
      </c>
      <c r="H238" s="12">
        <v>-0.02</v>
      </c>
      <c r="I238" s="12">
        <v>18.39</v>
      </c>
      <c r="J238" s="12">
        <f t="shared" si="77"/>
        <v>899.79</v>
      </c>
      <c r="K238" s="12">
        <f t="shared" si="78"/>
        <v>6618.6</v>
      </c>
    </row>
    <row r="239" spans="1:11" s="4" customFormat="1" ht="12.75" x14ac:dyDescent="0.2">
      <c r="A239" s="14" t="s">
        <v>29</v>
      </c>
      <c r="B239" s="15">
        <v>8</v>
      </c>
      <c r="C239" s="16" t="s">
        <v>30</v>
      </c>
      <c r="D239" s="16" t="s">
        <v>30</v>
      </c>
      <c r="E239" s="16" t="s">
        <v>30</v>
      </c>
      <c r="F239" s="16" t="s">
        <v>30</v>
      </c>
      <c r="G239" s="16" t="s">
        <v>30</v>
      </c>
      <c r="H239" s="16" t="s">
        <v>30</v>
      </c>
      <c r="I239" s="16" t="s">
        <v>30</v>
      </c>
      <c r="J239" s="16" t="s">
        <v>30</v>
      </c>
      <c r="K239" s="16" t="s">
        <v>30</v>
      </c>
    </row>
    <row r="240" spans="1:11" ht="12.75" x14ac:dyDescent="0.2">
      <c r="A240" s="13"/>
      <c r="B240" s="12"/>
      <c r="C240" s="17">
        <f>SUM(C231:C239)</f>
        <v>58489.95</v>
      </c>
      <c r="D240" s="17">
        <f t="shared" ref="D240:K240" si="79">SUM(D231:D239)</f>
        <v>17471.03</v>
      </c>
      <c r="E240" s="17">
        <f t="shared" si="79"/>
        <v>220.58999999999997</v>
      </c>
      <c r="F240" s="17">
        <f t="shared" si="79"/>
        <v>76181.569999999992</v>
      </c>
      <c r="G240" s="17">
        <f t="shared" si="79"/>
        <v>10547.16</v>
      </c>
      <c r="H240" s="17">
        <f t="shared" si="79"/>
        <v>-0.18</v>
      </c>
      <c r="I240" s="17">
        <f t="shared" si="79"/>
        <v>220.58999999999997</v>
      </c>
      <c r="J240" s="17">
        <f t="shared" si="79"/>
        <v>10767.57</v>
      </c>
      <c r="K240" s="17">
        <f t="shared" si="79"/>
        <v>65413.999999999993</v>
      </c>
    </row>
    <row r="241" spans="1:11" ht="12.75" x14ac:dyDescent="0.2">
      <c r="A241" s="13"/>
      <c r="B241" s="12"/>
      <c r="C241" s="12"/>
      <c r="D241" s="12"/>
      <c r="E241" s="12"/>
      <c r="F241" s="12"/>
      <c r="G241" s="12"/>
      <c r="H241" s="12"/>
      <c r="I241" s="12"/>
      <c r="J241" s="12"/>
      <c r="K241" s="12"/>
    </row>
    <row r="242" spans="1:11" s="4" customFormat="1" ht="12.75" x14ac:dyDescent="0.2">
      <c r="A242" s="18"/>
      <c r="B242" s="16"/>
      <c r="C242" s="16" t="s">
        <v>352</v>
      </c>
      <c r="D242" s="16" t="s">
        <v>352</v>
      </c>
      <c r="E242" s="16" t="s">
        <v>352</v>
      </c>
      <c r="F242" s="16" t="s">
        <v>352</v>
      </c>
      <c r="G242" s="16" t="s">
        <v>352</v>
      </c>
      <c r="H242" s="16" t="s">
        <v>352</v>
      </c>
      <c r="I242" s="16" t="s">
        <v>352</v>
      </c>
      <c r="J242" s="16" t="s">
        <v>352</v>
      </c>
      <c r="K242" s="16" t="s">
        <v>352</v>
      </c>
    </row>
    <row r="243" spans="1:11" ht="12.75" x14ac:dyDescent="0.2">
      <c r="A243" s="14" t="s">
        <v>353</v>
      </c>
      <c r="B243" s="15">
        <f>+B239+B227+B215+B203+B192+B180+B168+B156+B144+B132+B120+B109+B98+B86+B74+B62+B51+B39+B27+B15</f>
        <v>159</v>
      </c>
      <c r="C243" s="17">
        <f t="shared" ref="C243:K243" si="80">+C16+C28+C40+C52+C63+C75+C87+C99+C110+C121+C133+C145+C157+C169+C181+C193+C204+C216+C228+C240</f>
        <v>1164023.9999999995</v>
      </c>
      <c r="D243" s="17">
        <f t="shared" si="80"/>
        <v>347695.60000000009</v>
      </c>
      <c r="E243" s="17">
        <f t="shared" si="80"/>
        <v>4393.4100000000008</v>
      </c>
      <c r="F243" s="17">
        <f t="shared" si="80"/>
        <v>1516113.0100000005</v>
      </c>
      <c r="G243" s="17">
        <f t="shared" si="80"/>
        <v>210124.74000000005</v>
      </c>
      <c r="H243" s="17">
        <f t="shared" si="80"/>
        <v>-2.74</v>
      </c>
      <c r="I243" s="17">
        <f t="shared" si="80"/>
        <v>4393.4100000000008</v>
      </c>
      <c r="J243" s="17">
        <f t="shared" si="80"/>
        <v>214515.41000000006</v>
      </c>
      <c r="K243" s="17">
        <f t="shared" si="80"/>
        <v>1301597.5999999999</v>
      </c>
    </row>
    <row r="244" spans="1:11" ht="12.75" x14ac:dyDescent="0.2">
      <c r="A244" s="13"/>
      <c r="B244" s="12"/>
      <c r="C244" s="12"/>
      <c r="D244" s="12"/>
      <c r="E244" s="12"/>
      <c r="F244" s="12"/>
      <c r="G244" s="12"/>
      <c r="H244" s="12"/>
      <c r="I244" s="12"/>
      <c r="J244" s="12"/>
      <c r="K244" s="12"/>
    </row>
  </sheetData>
  <autoFilter ref="A5:K240"/>
  <mergeCells count="4">
    <mergeCell ref="I1:K1"/>
    <mergeCell ref="A4:K4"/>
    <mergeCell ref="A3:K3"/>
    <mergeCell ref="A2:K2"/>
  </mergeCells>
  <conditionalFormatting sqref="A1:B1 A2:A4 F1:I1 L1:XFD4 A5:XFD1048576">
    <cfRule type="cellIs" dxfId="0" priority="4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85" orientation="landscape" horizontalDpi="0" verticalDpi="0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Raúl Ivan Franco</cp:lastModifiedBy>
  <cp:lastPrinted>2021-06-28T19:42:46Z</cp:lastPrinted>
  <dcterms:created xsi:type="dcterms:W3CDTF">2021-06-25T20:44:09Z</dcterms:created>
  <dcterms:modified xsi:type="dcterms:W3CDTF">2021-08-19T23:06:18Z</dcterms:modified>
</cp:coreProperties>
</file>