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0695" windowHeight="12405"/>
  </bookViews>
  <sheets>
    <sheet name="2QENE21 TODOS" sheetId="1" r:id="rId1"/>
    <sheet name="2QENE21 TRANSFERENCIAS" sheetId="2" r:id="rId2"/>
    <sheet name="2QENE21 CHEQUES" sheetId="3" r:id="rId3"/>
  </sheets>
  <definedNames>
    <definedName name="_xlnm._FilterDatabase" localSheetId="2" hidden="1">'2QENE21 CHEQUES'!$A$5:$U$93</definedName>
    <definedName name="_xlnm._FilterDatabase" localSheetId="0" hidden="1">'2QENE21 TODOS'!$A$5:$U$285</definedName>
    <definedName name="_xlnm._FilterDatabase" localSheetId="1" hidden="1">'2QENE21 TRANSFERENCIAS'!$A$5:$U$260</definedName>
    <definedName name="_xlnm.Print_Titles" localSheetId="2">'2QENE21 CHEQUES'!$1:$5</definedName>
    <definedName name="_xlnm.Print_Titles" localSheetId="0">'2QENE21 TODOS'!$1:$5</definedName>
    <definedName name="_xlnm.Print_Titles" localSheetId="1">'2QENE21 TRANSFERENCIAS'!$1:$5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3" l="1"/>
  <c r="U90" i="3" l="1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260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C257" i="2"/>
  <c r="U245" i="2"/>
  <c r="T245" i="2"/>
  <c r="S245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U226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C22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C206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J93" i="3" l="1"/>
  <c r="R93" i="3"/>
  <c r="C93" i="3"/>
  <c r="K93" i="3"/>
  <c r="S93" i="3"/>
  <c r="P93" i="3"/>
  <c r="H93" i="3"/>
  <c r="I93" i="3"/>
  <c r="Q93" i="3"/>
  <c r="C260" i="2"/>
  <c r="K260" i="2"/>
  <c r="S260" i="2"/>
  <c r="T260" i="2"/>
  <c r="E260" i="2"/>
  <c r="M260" i="2"/>
  <c r="U260" i="2"/>
  <c r="F260" i="2"/>
  <c r="N260" i="2"/>
  <c r="G260" i="2"/>
  <c r="O260" i="2"/>
  <c r="D260" i="2"/>
  <c r="H260" i="2"/>
  <c r="P260" i="2"/>
  <c r="I260" i="2"/>
  <c r="Q260" i="2"/>
  <c r="L260" i="2"/>
  <c r="J260" i="2"/>
  <c r="R260" i="2"/>
  <c r="D93" i="3"/>
  <c r="L93" i="3"/>
  <c r="T93" i="3"/>
  <c r="E93" i="3"/>
  <c r="M93" i="3"/>
  <c r="U93" i="3"/>
  <c r="F93" i="3"/>
  <c r="N93" i="3"/>
  <c r="G93" i="3"/>
  <c r="O93" i="3"/>
  <c r="W261" i="2"/>
  <c r="B285" i="1" l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C4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282" i="1"/>
  <c r="C270" i="1"/>
  <c r="C258" i="1"/>
  <c r="C249" i="1"/>
  <c r="C238" i="1"/>
  <c r="C228" i="1"/>
  <c r="C213" i="1"/>
  <c r="C202" i="1"/>
  <c r="C189" i="1"/>
  <c r="C179" i="1"/>
  <c r="C166" i="1"/>
  <c r="C153" i="1"/>
  <c r="C141" i="1"/>
  <c r="C129" i="1"/>
  <c r="C118" i="1"/>
  <c r="C107" i="1"/>
  <c r="C94" i="1"/>
  <c r="C85" i="1"/>
  <c r="C74" i="1"/>
  <c r="C63" i="1"/>
  <c r="C52" i="1"/>
  <c r="C32" i="1"/>
  <c r="C23" i="1"/>
  <c r="C13" i="1"/>
  <c r="U285" i="1" l="1"/>
  <c r="M285" i="1"/>
  <c r="E285" i="1"/>
  <c r="O285" i="1"/>
  <c r="G285" i="1"/>
  <c r="C285" i="1"/>
  <c r="N285" i="1"/>
  <c r="F285" i="1"/>
  <c r="D285" i="1"/>
  <c r="Q285" i="1"/>
  <c r="S285" i="1"/>
  <c r="K285" i="1"/>
  <c r="P285" i="1"/>
  <c r="H285" i="1"/>
  <c r="L285" i="1"/>
  <c r="I285" i="1"/>
  <c r="R285" i="1"/>
  <c r="J285" i="1"/>
  <c r="T285" i="1"/>
</calcChain>
</file>

<file path=xl/sharedStrings.xml><?xml version="1.0" encoding="utf-8"?>
<sst xmlns="http://schemas.openxmlformats.org/spreadsheetml/2006/main" count="2220" uniqueCount="421">
  <si>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</si>
  <si>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</si>
  <si>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</si>
  <si>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</si>
  <si>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</si>
  <si>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</si>
  <si>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</si>
  <si>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</si>
  <si>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Gastos de Campo</t>
  </si>
  <si>
    <t>Retroactivo Tiempo extraordinario</t>
  </si>
  <si>
    <t>Reintegro de ISR cobrado en exceso</t>
  </si>
  <si>
    <t>Reintegro de Cuota Imss</t>
  </si>
  <si>
    <t>*TOTAL* *PERCEPCIONES*</t>
  </si>
  <si>
    <t>I.S.R. antes de Subs al Empleo</t>
  </si>
  <si>
    <t>I.S.R. (mes)</t>
  </si>
  <si>
    <t>Cuotas obrero patronales IMSS</t>
  </si>
  <si>
    <t>Ajuste al neto</t>
  </si>
  <si>
    <t>Reintegro de Sueldo pagado en exceso</t>
  </si>
  <si>
    <t>Reintegro de Tiempo Ext pag. exc</t>
  </si>
  <si>
    <t>*TOTAL* *DEDUCCIONES*</t>
  </si>
  <si>
    <t>*NETO*</t>
  </si>
  <si>
    <t xml:space="preserve">    Reg. Pat. IMSS:  R1326894380</t>
  </si>
  <si>
    <t>Departamento 1 DTTO 01 COLOTLAN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</si>
  <si>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</si>
  <si>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</si>
  <si>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</si>
  <si>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</si>
  <si>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</si>
  <si>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</si>
  <si>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</si>
  <si>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</si>
  <si>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</si>
  <si>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</si>
  <si>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Total Depto</t>
  </si>
  <si>
    <t xml:space="preserve">  -----------------------</t>
  </si>
  <si>
    <t>Departamento 2 DTTO 01 TEQUILA</t>
  </si>
  <si>
    <t>0101219</t>
  </si>
  <si>
    <t>Rivera Palomera Manuel</t>
  </si>
  <si>
    <t>1012024</t>
  </si>
  <si>
    <t>Torres Calderón Francisco</t>
  </si>
  <si>
    <t>1205022</t>
  </si>
  <si>
    <t>Contreras López Concepción</t>
  </si>
  <si>
    <t>1212010</t>
  </si>
  <si>
    <t>Murillo Ruiz Manuel</t>
  </si>
  <si>
    <t>1804001</t>
  </si>
  <si>
    <t>Cervantes Murillo María Dolores</t>
  </si>
  <si>
    <t>2210207</t>
  </si>
  <si>
    <t>Reyes Estrada Sergio Jonathan</t>
  </si>
  <si>
    <t>Departamento 3 DTTO 01 TALA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</si>
  <si>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</si>
  <si>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</si>
  <si>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</si>
  <si>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</si>
  <si>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</si>
  <si>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</si>
  <si>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</si>
  <si>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</si>
  <si>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2011092</t>
  </si>
  <si>
    <t>Ramírez Barajas Joel Enrique</t>
  </si>
  <si>
    <t>Departamento 4 DTTO 01 IXTLAHUACAN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</si>
  <si>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</si>
  <si>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</si>
  <si>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</si>
  <si>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</si>
  <si>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</si>
  <si>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</si>
  <si>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</si>
  <si>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</si>
  <si>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1801058</t>
  </si>
  <si>
    <t>Sánchez Rivera Federico</t>
  </si>
  <si>
    <t>Departamento 5 DTTO 02 LAGOS DE MORENO</t>
  </si>
  <si>
    <t>0121003</t>
  </si>
  <si>
    <t>Rios Campos Adriana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</si>
  <si>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</si>
  <si>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</si>
  <si>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</si>
  <si>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</si>
  <si>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</si>
  <si>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</si>
  <si>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</si>
  <si>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</si>
  <si>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</si>
  <si>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</si>
  <si>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2112202</t>
  </si>
  <si>
    <t>Ortíz  Romo Braulio Salomon</t>
  </si>
  <si>
    <t>Departamento 6 DTTO 03 TEPATITLAN DE MORELOS</t>
  </si>
  <si>
    <t>0121025</t>
  </si>
  <si>
    <t>Arias Tejeda Mayra Belén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</si>
  <si>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</si>
  <si>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</si>
  <si>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</si>
  <si>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</si>
  <si>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</si>
  <si>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</si>
  <si>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2011093</t>
  </si>
  <si>
    <t>Martín Del Campo Díaz Emmanuel</t>
  </si>
  <si>
    <t>2112201</t>
  </si>
  <si>
    <t>Navarro Robledo Thelma Del Carmen</t>
  </si>
  <si>
    <t>2210201</t>
  </si>
  <si>
    <t>De Loa Isaac José De Jesús</t>
  </si>
  <si>
    <t>Departamento 7 DTTO 04 ZAPOPAN</t>
  </si>
  <si>
    <t>0121018</t>
  </si>
  <si>
    <t>Medel García Filiberto</t>
  </si>
  <si>
    <t>1601152</t>
  </si>
  <si>
    <t>Diaz Tello Miriam Guadalupe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</si>
  <si>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</si>
  <si>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</si>
  <si>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</si>
  <si>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</si>
  <si>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</si>
  <si>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</si>
  <si>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</si>
  <si>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</si>
  <si>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</si>
  <si>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</si>
  <si>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</si>
  <si>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</si>
  <si>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</si>
  <si>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</si>
  <si>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</si>
  <si>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</si>
  <si>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</si>
  <si>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</si>
  <si>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</si>
  <si>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</si>
  <si>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</si>
  <si>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</si>
  <si>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</si>
  <si>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</si>
  <si>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</si>
  <si>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Departamento 9 DTTO 05 ATENGUILLO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</si>
  <si>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</si>
  <si>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</si>
  <si>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</si>
  <si>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</si>
  <si>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</si>
  <si>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</si>
  <si>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1802021</t>
  </si>
  <si>
    <t>Cázares Ramos Teev</t>
  </si>
  <si>
    <t>2210203</t>
  </si>
  <si>
    <t>Meza Plascencia María Judith</t>
  </si>
  <si>
    <t>Departamento 10 DTTO 06 ZAPOPAN</t>
  </si>
  <si>
    <t>0101211</t>
  </si>
  <si>
    <t xml:space="preserve">Márquez Martínez Carlos Roman </t>
  </si>
  <si>
    <t>0121006</t>
  </si>
  <si>
    <t>Duran Castro Manuel Alejandro</t>
  </si>
  <si>
    <t>0121019</t>
  </si>
  <si>
    <t>González León Adriana Karitina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</si>
  <si>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</si>
  <si>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</si>
  <si>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</si>
  <si>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</si>
  <si>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</si>
  <si>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</si>
  <si>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</si>
  <si>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</si>
  <si>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</si>
  <si>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</si>
  <si>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</si>
  <si>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</si>
  <si>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Departamento 11 DTTO 07 TONALA</t>
  </si>
  <si>
    <t>0121007</t>
  </si>
  <si>
    <t>Gutiérrez Espinoza Margarita</t>
  </si>
  <si>
    <t>0121017</t>
  </si>
  <si>
    <t>Guzmán Ramírez Karla Edith</t>
  </si>
  <si>
    <t>1006249</t>
  </si>
  <si>
    <t>Jiménez Jiménez Alma Angelica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</si>
  <si>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</si>
  <si>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</si>
  <si>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</si>
  <si>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</si>
  <si>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</si>
  <si>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</si>
  <si>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</si>
  <si>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</si>
  <si>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Departamento 12 DTTO 08 GUADALAJARA</t>
  </si>
  <si>
    <t>0101212</t>
  </si>
  <si>
    <t>Magaña Gil René</t>
  </si>
  <si>
    <t>0121008</t>
  </si>
  <si>
    <t>Meléndez Sánchez Alejandra</t>
  </si>
  <si>
    <t>0121016</t>
  </si>
  <si>
    <t>Mendoza Robles Rafael Harry</t>
  </si>
  <si>
    <t>0121028</t>
  </si>
  <si>
    <t>Mendoza Bautista Karla Bilha</t>
  </si>
  <si>
    <t>1601154</t>
  </si>
  <si>
    <t>Lescano  Gallegos Derek Luis</t>
  </si>
  <si>
    <t>1801043</t>
  </si>
  <si>
    <t>González López Martha Guadalupe</t>
  </si>
  <si>
    <t>2310203</t>
  </si>
  <si>
    <t>Medina Ochoa Marisol</t>
  </si>
  <si>
    <t>Departamento 13 DTTO 09 GUADALAJARA</t>
  </si>
  <si>
    <t>0121009</t>
  </si>
  <si>
    <t>Puga Mendoza Alejandro Santana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</si>
  <si>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</si>
  <si>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</si>
  <si>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</si>
  <si>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</si>
  <si>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</si>
  <si>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</si>
  <si>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</si>
  <si>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</si>
  <si>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</si>
  <si>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</si>
  <si>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</si>
  <si>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</si>
  <si>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</si>
  <si>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</si>
  <si>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Departamento 14 DTTO 10 ZAPOPAN</t>
  </si>
  <si>
    <t>0101213</t>
  </si>
  <si>
    <t>Carreon Franco Ayde Rosalia</t>
  </si>
  <si>
    <t>0121020</t>
  </si>
  <si>
    <t>Arias Lee José Daniel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</si>
  <si>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</si>
  <si>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</si>
  <si>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</si>
  <si>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</si>
  <si>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</si>
  <si>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</si>
  <si>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</si>
  <si>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</si>
  <si>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</si>
  <si>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</si>
  <si>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</si>
  <si>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</si>
  <si>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Departamento 15 DTTO 11 GUADALAJARA</t>
  </si>
  <si>
    <t>0101214</t>
  </si>
  <si>
    <t>Mora Viruete Jazmín Elizabeth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</si>
  <si>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</si>
  <si>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</si>
  <si>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</si>
  <si>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</si>
  <si>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</si>
  <si>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</si>
  <si>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</si>
  <si>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</si>
  <si>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</si>
  <si>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</si>
  <si>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</si>
  <si>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</si>
  <si>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</si>
  <si>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</si>
  <si>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</si>
  <si>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</si>
  <si>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</si>
  <si>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</si>
  <si>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</si>
  <si>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1206267</t>
  </si>
  <si>
    <t>Moreno Delgado Sofia Berenice</t>
  </si>
  <si>
    <t>1601144</t>
  </si>
  <si>
    <t>García López Mayra Guadalupe</t>
  </si>
  <si>
    <t>1601156</t>
  </si>
  <si>
    <t>Quevedo Saavedra Oscar Rafael</t>
  </si>
  <si>
    <t>1601160</t>
  </si>
  <si>
    <t>Carreòn Luna Christian Antonio</t>
  </si>
  <si>
    <t>1708005</t>
  </si>
  <si>
    <t>Nuñez Gudiño Graciela</t>
  </si>
  <si>
    <t>1801006</t>
  </si>
  <si>
    <t>Sánchez Calderón Carlos Omar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</si>
  <si>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</si>
  <si>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</si>
  <si>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</si>
  <si>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</si>
  <si>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</si>
  <si>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</si>
  <si>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</si>
  <si>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</si>
  <si>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</si>
  <si>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1012307</t>
  </si>
  <si>
    <t>Sanchez Ramos Claudia Rocío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</si>
  <si>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</si>
  <si>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</si>
  <si>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</si>
  <si>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</si>
  <si>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</si>
  <si>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</si>
  <si>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Departamento 18 DTTO 14 GUADALAJARA</t>
  </si>
  <si>
    <t>0101217</t>
  </si>
  <si>
    <t>Salinas Retana Eduardo</t>
  </si>
  <si>
    <t>1006365</t>
  </si>
  <si>
    <t>Ruíz Ascencio  Leopoldo</t>
  </si>
  <si>
    <t>1601159</t>
  </si>
  <si>
    <t>Sanchez Flores Katia Marisol</t>
  </si>
  <si>
    <t>1601163</t>
  </si>
  <si>
    <t>Carreòn Luna Michelle Eduardo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</si>
  <si>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</si>
  <si>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</si>
  <si>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</si>
  <si>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</si>
  <si>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</si>
  <si>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</si>
  <si>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</si>
  <si>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</si>
  <si>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</si>
  <si>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</si>
  <si>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</si>
  <si>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0121011</t>
  </si>
  <si>
    <t>Santillana Hernández Marianne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</si>
  <si>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</si>
  <si>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</si>
  <si>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</si>
  <si>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</si>
  <si>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</si>
  <si>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</si>
  <si>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</si>
  <si>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</si>
  <si>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</si>
  <si>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</si>
  <si>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</si>
  <si>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</si>
  <si>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</si>
  <si>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</si>
  <si>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</si>
  <si>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</si>
  <si>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</si>
  <si>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</si>
  <si>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</si>
  <si>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</si>
  <si>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</si>
  <si>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1601150</t>
  </si>
  <si>
    <t>Oregel Alvarez Marìa Elena</t>
  </si>
  <si>
    <t>1601155</t>
  </si>
  <si>
    <t>Baez Gómez María Bibiana</t>
  </si>
  <si>
    <t>1601161</t>
  </si>
  <si>
    <t>Sanchez Flores Cinthya Alejandra</t>
  </si>
  <si>
    <t>1801057</t>
  </si>
  <si>
    <t>Reyes Reyes Adriana</t>
  </si>
  <si>
    <t>1805038</t>
  </si>
  <si>
    <t>González  Santana Celina</t>
  </si>
  <si>
    <t>2310207</t>
  </si>
  <si>
    <t>Ramírez Hernández María Teresa</t>
  </si>
  <si>
    <t>Departamento 21 DTTO 17 JOCOTEPEC</t>
  </si>
  <si>
    <t>0121012</t>
  </si>
  <si>
    <t>García  Cuevas Jocelyn Andrea</t>
  </si>
  <si>
    <t>1010390</t>
  </si>
  <si>
    <t>Robles Hernández Diego Efraín</t>
  </si>
  <si>
    <t>1012387</t>
  </si>
  <si>
    <t>Gutierrez Lambarena Martha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</si>
  <si>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</si>
  <si>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</si>
  <si>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</si>
  <si>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</si>
  <si>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</si>
  <si>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</si>
  <si>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Departamento 23 DTTO 18 AUTLAN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</si>
  <si>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</si>
  <si>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</si>
  <si>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</si>
  <si>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</si>
  <si>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</si>
  <si>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</si>
  <si>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</si>
  <si>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</si>
  <si>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1802032</t>
  </si>
  <si>
    <t>Trujillo Madera Sergio</t>
  </si>
  <si>
    <t>1804004</t>
  </si>
  <si>
    <t>Capacete Chavez Luis Armando</t>
  </si>
  <si>
    <t>2210206</t>
  </si>
  <si>
    <t>Landin Mora Benjamin</t>
  </si>
  <si>
    <t>Departamento 24 DTTO 18 AMECA</t>
  </si>
  <si>
    <t>0121014</t>
  </si>
  <si>
    <t>Escareño Valdivia Gabriela Guadalupe</t>
  </si>
  <si>
    <t>1205464</t>
  </si>
  <si>
    <t>Camacho  Morelos Rommel Francisco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</si>
  <si>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</si>
  <si>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</si>
  <si>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</si>
  <si>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</si>
  <si>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</si>
  <si>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</si>
  <si>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Departamento 25 DTTO 19 ZAPOTLAN EL GRANDE</t>
  </si>
  <si>
    <t>0121015</t>
  </si>
  <si>
    <t>Horta Villaseñor Lucia Aurora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</si>
  <si>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</si>
  <si>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</si>
  <si>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</si>
  <si>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</si>
  <si>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</si>
  <si>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</si>
  <si>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1601158</t>
  </si>
  <si>
    <t>Dávila González Jesús Cristian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</si>
  <si>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</si>
  <si>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</si>
  <si>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</si>
  <si>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</si>
  <si>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</si>
  <si>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</si>
  <si>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Departamento 26 DTTO 20 TONALA</t>
  </si>
  <si>
    <t>0121023</t>
  </si>
  <si>
    <t>Torres Navaro Isai</t>
  </si>
  <si>
    <t>0121027</t>
  </si>
  <si>
    <t>Cardiel Venegas Crysthal Fatima Del Carmen</t>
  </si>
  <si>
    <t>1206017</t>
  </si>
  <si>
    <t>Godoy Peguero Mayra Selene</t>
  </si>
  <si>
    <t>1601162</t>
  </si>
  <si>
    <t>Gutiérrez Fernández Imelda</t>
  </si>
  <si>
    <t>1804025</t>
  </si>
  <si>
    <t>Navarro Arreola Julio Joel</t>
  </si>
  <si>
    <t>2011161</t>
  </si>
  <si>
    <t>Arellano Díaz Nisma Nazaret</t>
  </si>
  <si>
    <t>2011914</t>
  </si>
  <si>
    <t>Sandoval Ramírez Sarali Hydeé</t>
  </si>
  <si>
    <t>2310208</t>
  </si>
  <si>
    <t>Ramírez Lugo Angela Victoria</t>
  </si>
  <si>
    <t xml:space="preserve">  =============</t>
  </si>
  <si>
    <t>Total Gral.</t>
  </si>
  <si>
    <t>AUTORIZO:</t>
  </si>
  <si>
    <t>Manuel Alejandro Murillo Gutiérrez</t>
  </si>
  <si>
    <t>Hugo Pulido Maciel</t>
  </si>
  <si>
    <t>Secretario Ejecutivo</t>
  </si>
  <si>
    <t>Director de Administración y Finanzas</t>
  </si>
  <si>
    <t>1</t>
  </si>
  <si>
    <t>3</t>
  </si>
  <si>
    <t>2</t>
  </si>
  <si>
    <t>6</t>
  </si>
  <si>
    <t>7</t>
  </si>
  <si>
    <t>INSTITUTO ELECTORAL Y DE PARTICIPACION CIUDADANA DEL ESTADO DE JALISCO</t>
  </si>
  <si>
    <t>TODOS</t>
  </si>
  <si>
    <t>CHEQUES</t>
  </si>
  <si>
    <t>TRANSFERENCIAS</t>
  </si>
  <si>
    <t>Percepción Quincenal  del 16/01/2021 al 31/01/2021 Eventuales Consejos Distritales 2020-2021</t>
  </si>
  <si>
    <t>Percepción Quincenal del 16/01/2021 al 31/01/2021 Eventuales Consejos Distritales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</si>
</sst>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4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EDD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8" fillId="15" borderId="2" xfId="0" applyNumberFormat="1" applyFont="1" applyFill="1" applyBorder="1" applyAlignment="1">
      <alignment horizontal="center" vertical="center" wrapText="1"/>
    </xf>
    <xf numFmtId="164" fontId="8" fillId="15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9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2" fillId="0" borderId="0" xfId="0" applyNumberFormat="1" applyFont="1"/>
    <xf numFmtId="164" fontId="5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Fill="1"/>
    <xf numFmtId="164" fontId="2" fillId="0" borderId="0" xfId="0" applyNumberFormat="1" applyFont="1" applyFill="1"/>
    <xf numFmtId="49" fontId="2" fillId="0" borderId="3" xfId="0" applyNumberFormat="1" applyFont="1" applyBorder="1"/>
    <xf numFmtId="164" fontId="2" fillId="0" borderId="3" xfId="0" applyNumberFormat="1" applyFont="1" applyBorder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/>
    </xf>
  </cellXfs>
  <cellStyles count="193">
    <cellStyle name="20% - Énfasis1 2" xfId="10"/>
    <cellStyle name="20% - Énfasis1 2 2" xfId="119"/>
    <cellStyle name="20% - Énfasis1 3" xfId="11"/>
    <cellStyle name="20% - Énfasis1 3 2" xfId="120"/>
    <cellStyle name="20% - Énfasis2 2" xfId="12"/>
    <cellStyle name="20% - Énfasis2 2 2" xfId="121"/>
    <cellStyle name="20% - Énfasis2 3" xfId="13"/>
    <cellStyle name="20% - Énfasis2 3 2" xfId="122"/>
    <cellStyle name="20% - Énfasis3 2" xfId="14"/>
    <cellStyle name="20% - Énfasis3 2 2" xfId="123"/>
    <cellStyle name="20% - Énfasis3 3" xfId="15"/>
    <cellStyle name="20% - Énfasis3 3 2" xfId="124"/>
    <cellStyle name="20% - Énfasis4 2" xfId="16"/>
    <cellStyle name="20% - Énfasis4 2 2" xfId="125"/>
    <cellStyle name="20% - Énfasis4 3" xfId="17"/>
    <cellStyle name="20% - Énfasis4 3 2" xfId="126"/>
    <cellStyle name="20% - Énfasis5 2" xfId="18"/>
    <cellStyle name="20% - Énfasis5 2 2" xfId="127"/>
    <cellStyle name="20% - Énfasis5 3" xfId="19"/>
    <cellStyle name="20% - Énfasis5 3 2" xfId="128"/>
    <cellStyle name="20% - Énfasis6 2" xfId="20"/>
    <cellStyle name="20% - Énfasis6 2 2" xfId="129"/>
    <cellStyle name="20% - Énfasis6 3" xfId="21"/>
    <cellStyle name="20% - Énfasis6 3 2" xfId="130"/>
    <cellStyle name="40% - Énfasis1 2" xfId="22"/>
    <cellStyle name="40% - Énfasis1 2 2" xfId="131"/>
    <cellStyle name="40% - Énfasis1 3" xfId="23"/>
    <cellStyle name="40% - Énfasis1 3 2" xfId="132"/>
    <cellStyle name="40% - Énfasis2 2" xfId="24"/>
    <cellStyle name="40% - Énfasis2 2 2" xfId="133"/>
    <cellStyle name="40% - Énfasis2 3" xfId="25"/>
    <cellStyle name="40% - Énfasis2 3 2" xfId="134"/>
    <cellStyle name="40% - Énfasis3 2" xfId="26"/>
    <cellStyle name="40% - Énfasis3 2 2" xfId="135"/>
    <cellStyle name="40% - Énfasis3 3" xfId="27"/>
    <cellStyle name="40% - Énfasis3 3 2" xfId="136"/>
    <cellStyle name="40% - Énfasis4 2" xfId="28"/>
    <cellStyle name="40% - Énfasis4 2 2" xfId="137"/>
    <cellStyle name="40% - Énfasis4 3" xfId="29"/>
    <cellStyle name="40% - Énfasis4 3 2" xfId="138"/>
    <cellStyle name="40% - Énfasis5 2" xfId="30"/>
    <cellStyle name="40% - Énfasis5 2 2" xfId="139"/>
    <cellStyle name="40% - Énfasis5 3" xfId="31"/>
    <cellStyle name="40% - Énfasis5 3 2" xfId="140"/>
    <cellStyle name="40% - Énfasis6 2" xfId="32"/>
    <cellStyle name="40% - Énfasis6 2 2" xfId="141"/>
    <cellStyle name="40% - Énfasis6 3" xfId="33"/>
    <cellStyle name="40% - Énfasis6 3 2" xfId="142"/>
    <cellStyle name="Euro" xfId="34"/>
    <cellStyle name="Euro 2" xfId="35"/>
    <cellStyle name="Euro 3" xfId="36"/>
    <cellStyle name="Euro 4" xfId="163"/>
    <cellStyle name="Followed Hyperlink" xfId="37"/>
    <cellStyle name="Followed Hyperlink 10" xfId="38"/>
    <cellStyle name="Followed Hyperlink 10 2" xfId="39"/>
    <cellStyle name="Followed Hyperlink 11" xfId="40"/>
    <cellStyle name="Followed Hyperlink 12" xfId="41"/>
    <cellStyle name="Followed Hyperlink 12 2" xfId="42"/>
    <cellStyle name="Followed Hyperlink 2" xfId="43"/>
    <cellStyle name="Followed Hyperlink 3" xfId="44"/>
    <cellStyle name="Followed Hyperlink 3 2" xfId="45"/>
    <cellStyle name="Followed Hyperlink 3 3" xfId="46"/>
    <cellStyle name="Followed Hyperlink 4" xfId="47"/>
    <cellStyle name="Followed Hyperlink 5" xfId="48"/>
    <cellStyle name="Followed Hyperlink 5 2" xfId="49"/>
    <cellStyle name="Followed Hyperlink 6" xfId="50"/>
    <cellStyle name="Followed Hyperlink 7" xfId="51"/>
    <cellStyle name="Followed Hyperlink 7 2" xfId="52"/>
    <cellStyle name="Followed Hyperlink 8" xfId="53"/>
    <cellStyle name="Followed Hyperlink 9" xfId="54"/>
    <cellStyle name="Hyperlink" xfId="55"/>
    <cellStyle name="Hyperlink 10" xfId="56"/>
    <cellStyle name="Hyperlink 10 2" xfId="57"/>
    <cellStyle name="Hyperlink 11" xfId="58"/>
    <cellStyle name="Hyperlink 12" xfId="59"/>
    <cellStyle name="Hyperlink 12 2" xfId="60"/>
    <cellStyle name="Hyperlink 2" xfId="61"/>
    <cellStyle name="Hyperlink 3" xfId="62"/>
    <cellStyle name="Hyperlink 3 2" xfId="63"/>
    <cellStyle name="Hyperlink 3 3" xfId="64"/>
    <cellStyle name="Hyperlink 4" xfId="65"/>
    <cellStyle name="Hyperlink 5" xfId="66"/>
    <cellStyle name="Hyperlink 5 2" xfId="67"/>
    <cellStyle name="Hyperlink 6" xfId="68"/>
    <cellStyle name="Hyperlink 7" xfId="69"/>
    <cellStyle name="Hyperlink 7 2" xfId="70"/>
    <cellStyle name="Hyperlink 8" xfId="71"/>
    <cellStyle name="Hyperlink 9" xfId="72"/>
    <cellStyle name="Millares 2" xfId="73"/>
    <cellStyle name="Millares 3" xfId="74"/>
    <cellStyle name="Millares 3 2" xfId="75"/>
    <cellStyle name="Millares 4" xfId="113"/>
    <cellStyle name="Millares 4 2" xfId="185"/>
    <cellStyle name="Millares 5" xfId="2"/>
    <cellStyle name="Millares 5 2" xfId="191"/>
    <cellStyle name="Millares 5 3" xfId="190"/>
    <cellStyle name="Millares 6" xfId="177"/>
    <cellStyle name="Moneda 2" xfId="76"/>
    <cellStyle name="Moneda 2 2" xfId="77"/>
    <cellStyle name="Moneda 2 2 2" xfId="78"/>
    <cellStyle name="Moneda 2 2 2 2" xfId="181"/>
    <cellStyle name="Moneda 2 2 3" xfId="144"/>
    <cellStyle name="Moneda 2 2 3 2" xfId="188"/>
    <cellStyle name="Moneda 2 2 4" xfId="180"/>
    <cellStyle name="Moneda 2 3" xfId="79"/>
    <cellStyle name="Moneda 2 3 2" xfId="182"/>
    <cellStyle name="Moneda 2 4" xfId="80"/>
    <cellStyle name="Moneda 2 5" xfId="143"/>
    <cellStyle name="Moneda 2 5 2" xfId="187"/>
    <cellStyle name="Moneda 2 6" xfId="179"/>
    <cellStyle name="Moneda 3" xfId="81"/>
    <cellStyle name="Moneda 3 2" xfId="183"/>
    <cellStyle name="Moneda 4" xfId="82"/>
    <cellStyle name="Moneda 4 2" xfId="184"/>
    <cellStyle name="Moneda 5" xfId="114"/>
    <cellStyle name="Moneda 5 2" xfId="186"/>
    <cellStyle name="Moneda 6" xfId="178"/>
    <cellStyle name="Normal" xfId="0" builtinId="0"/>
    <cellStyle name="Normal 10" xfId="167"/>
    <cellStyle name="Normal 11" xfId="173"/>
    <cellStyle name="Normal 12" xfId="174"/>
    <cellStyle name="Normal 13" xfId="175"/>
    <cellStyle name="Normal 14" xfId="1"/>
    <cellStyle name="Normal 14 2" xfId="192"/>
    <cellStyle name="Normal 14 3" xfId="189"/>
    <cellStyle name="Normal 15" xfId="176"/>
    <cellStyle name="Normal 2" xfId="83"/>
    <cellStyle name="Normal 2 2" xfId="4"/>
    <cellStyle name="Normal 2 3" xfId="84"/>
    <cellStyle name="Normal 2 3 2" xfId="3"/>
    <cellStyle name="Normal 2 4" xfId="85"/>
    <cellStyle name="Normal 2 5" xfId="86"/>
    <cellStyle name="Normal 2 5 2" xfId="145"/>
    <cellStyle name="Normal 2 6" xfId="87"/>
    <cellStyle name="Normal 2 6 2" xfId="146"/>
    <cellStyle name="Normal 3" xfId="88"/>
    <cellStyle name="Normal 3 2" xfId="89"/>
    <cellStyle name="Normal 3 2 2" xfId="90"/>
    <cellStyle name="Normal 3 2 3" xfId="148"/>
    <cellStyle name="Normal 3 3" xfId="91"/>
    <cellStyle name="Normal 3 4" xfId="92"/>
    <cellStyle name="Normal 3 4 2" xfId="93"/>
    <cellStyle name="Normal 3 4 2 2" xfId="5"/>
    <cellStyle name="Normal 3 4 2 2 2" xfId="111"/>
    <cellStyle name="Normal 3 4 2 2 2 2" xfId="161"/>
    <cellStyle name="Normal 3 4 2 2 2 3" xfId="169"/>
    <cellStyle name="Normal 3 4 2 2 3" xfId="116"/>
    <cellStyle name="Normal 3 4 2 3" xfId="150"/>
    <cellStyle name="Normal 3 4 3" xfId="149"/>
    <cellStyle name="Normal 3 5" xfId="94"/>
    <cellStyle name="Normal 3 5 2" xfId="151"/>
    <cellStyle name="Normal 3 6" xfId="147"/>
    <cellStyle name="Normal 3 7" xfId="164"/>
    <cellStyle name="Normal 4" xfId="95"/>
    <cellStyle name="Normal 4 2" xfId="96"/>
    <cellStyle name="Normal 4 2 2" xfId="152"/>
    <cellStyle name="Normal 4 3" xfId="97"/>
    <cellStyle name="Normal 4 3 2" xfId="153"/>
    <cellStyle name="Normal 4 4" xfId="7"/>
    <cellStyle name="Normal 5" xfId="98"/>
    <cellStyle name="Normal 5 2" xfId="99"/>
    <cellStyle name="Normal 6" xfId="100"/>
    <cellStyle name="Normal 6 2" xfId="101"/>
    <cellStyle name="Normal 6 3" xfId="154"/>
    <cellStyle name="Normal 7" xfId="102"/>
    <cellStyle name="Normal 7 2" xfId="103"/>
    <cellStyle name="Normal 7 3" xfId="104"/>
    <cellStyle name="Normal 7 3 2" xfId="6"/>
    <cellStyle name="Normal 7 3 2 2" xfId="112"/>
    <cellStyle name="Normal 7 3 2 2 2" xfId="162"/>
    <cellStyle name="Normal 7 3 2 2 2 2 2" xfId="166"/>
    <cellStyle name="Normal 7 3 2 2 2 2 2 2" xfId="168"/>
    <cellStyle name="Normal 7 3 2 2 2 2 2 3" xfId="171"/>
    <cellStyle name="Normal 7 3 2 3" xfId="117"/>
    <cellStyle name="Normal 7 3 3" xfId="156"/>
    <cellStyle name="Normal 7 4" xfId="155"/>
    <cellStyle name="Normal 8" xfId="105"/>
    <cellStyle name="Normal 8 2" xfId="157"/>
    <cellStyle name="Normal 9" xfId="8"/>
    <cellStyle name="Normal 9 2" xfId="118"/>
    <cellStyle name="Notas 2" xfId="106"/>
    <cellStyle name="Notas 2 2" xfId="107"/>
    <cellStyle name="Notas 2 2 2" xfId="159"/>
    <cellStyle name="Notas 2 3" xfId="158"/>
    <cellStyle name="Notas 3" xfId="108"/>
    <cellStyle name="Notas 3 2" xfId="160"/>
    <cellStyle name="Porcentaje 2" xfId="109"/>
    <cellStyle name="Porcentaje 3" xfId="9"/>
    <cellStyle name="Porcentaje 4" xfId="115"/>
    <cellStyle name="Porcentaje 4 2 2" xfId="172"/>
    <cellStyle name="Porcentaje 5" xfId="165"/>
    <cellStyle name="Porcentaje 6" xfId="170"/>
    <cellStyle name="Porcentual_SERVIN UGARTE" xfId="110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5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F294" sqref="F29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" style="1" customWidth="1"/>
    <col min="4" max="4" width="12.85546875" style="1" customWidth="1"/>
    <col min="5" max="5" width="11.140625" style="1" customWidth="1"/>
    <col min="6" max="6" width="11.7109375" style="1" customWidth="1"/>
    <col min="7" max="7" width="12.5703125" style="1" customWidth="1"/>
    <col min="8" max="8" width="10.5703125" style="1" customWidth="1"/>
    <col min="9" max="9" width="12.42578125" style="1" customWidth="1"/>
    <col min="10" max="10" width="10.5703125" style="1" customWidth="1"/>
    <col min="11" max="11" width="12.28515625" style="1" customWidth="1"/>
    <col min="12" max="12" width="9" style="1" customWidth="1"/>
    <col min="13" max="13" width="13.42578125" style="1" customWidth="1"/>
    <col min="14" max="14" width="12.42578125" style="1" customWidth="1"/>
    <col min="15" max="15" width="12.7109375" style="1" customWidth="1"/>
    <col min="16" max="16" width="12.140625" style="1" customWidth="1"/>
    <col min="17" max="17" width="9.85546875" style="1" customWidth="1"/>
    <col min="18" max="18" width="12.140625" style="1" customWidth="1"/>
    <col min="19" max="19" width="8.85546875" style="1" customWidth="1"/>
    <col min="20" max="20" width="12.5703125" style="1" customWidth="1"/>
    <col min="21" max="21" width="11.85546875" style="1" customWidth="1"/>
    <col min="22" max="16384" width="11.42578125" style="1"/>
  </cols>
  <sheetData>
    <row r="1" spans="1:21" ht="15" customHeight="1" x14ac:dyDescent="0.35">
      <c r="A1" s="10"/>
      <c r="B1" s="10"/>
      <c r="C1" s="10"/>
      <c r="D1" s="10"/>
      <c r="E1" s="10"/>
      <c r="F1" s="10"/>
      <c r="G1" s="10"/>
      <c r="H1" s="10"/>
      <c r="I1" s="11"/>
      <c r="J1" s="10"/>
      <c r="K1" s="10"/>
      <c r="L1" s="10"/>
      <c r="M1" s="10"/>
      <c r="N1" s="10"/>
      <c r="O1" s="10"/>
      <c r="P1" s="12" t="s">
        <v>21</v>
      </c>
      <c r="Q1" s="10"/>
      <c r="R1" s="10"/>
      <c r="S1" s="10"/>
      <c r="T1" s="10"/>
    </row>
    <row r="2" spans="1:21" ht="17.25" customHeight="1" x14ac:dyDescent="0.2">
      <c r="A2" s="24" t="s">
        <v>415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2.75" customHeight="1" x14ac:dyDescent="0.2">
      <c r="A3" s="25" t="s">
        <v>419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" x14ac:dyDescent="0.35">
      <c r="A4" s="26" t="s">
        <v>416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s="14" customFormat="1" ht="54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9" t="s">
        <v>5</v>
      </c>
      <c r="F5" s="9" t="s">
        <v>4</v>
      </c>
      <c r="G5" s="9" t="s">
        <v>9</v>
      </c>
      <c r="H5" s="9" t="s">
        <v>8</v>
      </c>
      <c r="I5" s="9" t="s">
        <v>10</v>
      </c>
      <c r="J5" s="9" t="s">
        <v>11</v>
      </c>
      <c r="K5" s="9" t="s">
        <v>6</v>
      </c>
      <c r="L5" s="9" t="s">
        <v>7</v>
      </c>
      <c r="M5" s="9" t="s">
        <v>12</v>
      </c>
      <c r="N5" s="9" t="s">
        <v>17</v>
      </c>
      <c r="O5" s="9" t="s">
        <v>18</v>
      </c>
      <c r="P5" s="9" t="s">
        <v>13</v>
      </c>
      <c r="Q5" s="9" t="s">
        <v>14</v>
      </c>
      <c r="R5" s="9" t="s">
        <v>15</v>
      </c>
      <c r="S5" s="9" t="s">
        <v>16</v>
      </c>
      <c r="T5" s="9" t="s">
        <v>19</v>
      </c>
      <c r="U5" s="9" t="s">
        <v>20</v>
      </c>
    </row>
    <row r="6" spans="1:21" x14ac:dyDescent="0.2">
      <c r="A6" s="4" t="s">
        <v>22</v>
      </c>
    </row>
    <row r="7" spans="1:21" x14ac:dyDescent="0.2">
      <c r="A7" s="2" t="s">
        <v>23</v>
      </c>
      <c r="B7" s="1" t="s">
        <v>24</v>
      </c>
      <c r="C7" s="1">
        <v>5775</v>
      </c>
      <c r="D7" s="1">
        <v>1725</v>
      </c>
      <c r="E7" s="1">
        <v>1370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19.510000000000002</v>
      </c>
      <c r="L7" s="1">
        <v>0</v>
      </c>
      <c r="M7" s="1">
        <v>8889.51</v>
      </c>
      <c r="N7" s="1">
        <v>0</v>
      </c>
      <c r="O7" s="1">
        <v>0</v>
      </c>
      <c r="P7" s="1">
        <v>0</v>
      </c>
      <c r="Q7" s="1">
        <v>881.42</v>
      </c>
      <c r="R7" s="1">
        <v>19.510000000000002</v>
      </c>
      <c r="S7" s="1">
        <v>-0.02</v>
      </c>
      <c r="T7" s="1">
        <v>900.91</v>
      </c>
      <c r="U7" s="1">
        <v>7988.6</v>
      </c>
    </row>
    <row r="8" spans="1:21" x14ac:dyDescent="0.2">
      <c r="A8" s="2" t="s">
        <v>25</v>
      </c>
      <c r="B8" s="1" t="s">
        <v>26</v>
      </c>
      <c r="C8" s="1">
        <v>3850</v>
      </c>
      <c r="D8" s="1">
        <v>1150</v>
      </c>
      <c r="E8" s="1">
        <v>0</v>
      </c>
      <c r="F8" s="1">
        <v>3850</v>
      </c>
      <c r="G8" s="1">
        <v>1150</v>
      </c>
      <c r="H8" s="1">
        <v>0</v>
      </c>
      <c r="I8" s="1">
        <v>0</v>
      </c>
      <c r="J8" s="1">
        <v>0</v>
      </c>
      <c r="K8" s="1">
        <v>7.62</v>
      </c>
      <c r="L8" s="1">
        <v>0</v>
      </c>
      <c r="M8" s="1">
        <v>10007.620000000001</v>
      </c>
      <c r="N8" s="1">
        <v>0</v>
      </c>
      <c r="O8" s="1">
        <v>0</v>
      </c>
      <c r="P8" s="1">
        <v>0</v>
      </c>
      <c r="Q8" s="1">
        <v>833.75</v>
      </c>
      <c r="R8" s="1">
        <v>7.62</v>
      </c>
      <c r="S8" s="1">
        <v>0.05</v>
      </c>
      <c r="T8" s="1">
        <v>841.42</v>
      </c>
      <c r="U8" s="1">
        <v>9166.2000000000007</v>
      </c>
    </row>
    <row r="9" spans="1:21" x14ac:dyDescent="0.2">
      <c r="A9" s="2" t="s">
        <v>27</v>
      </c>
      <c r="B9" s="1" t="s">
        <v>28</v>
      </c>
      <c r="C9" s="1">
        <v>5775</v>
      </c>
      <c r="D9" s="1">
        <v>1725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19.510000000000002</v>
      </c>
      <c r="L9" s="1">
        <v>0</v>
      </c>
      <c r="M9" s="1">
        <v>7519.51</v>
      </c>
      <c r="N9" s="1">
        <v>0</v>
      </c>
      <c r="O9" s="1">
        <v>0</v>
      </c>
      <c r="P9" s="1">
        <v>0</v>
      </c>
      <c r="Q9" s="1">
        <v>881.42</v>
      </c>
      <c r="R9" s="1">
        <v>19.510000000000002</v>
      </c>
      <c r="S9" s="1">
        <v>-0.02</v>
      </c>
      <c r="T9" s="1">
        <v>900.91</v>
      </c>
      <c r="U9" s="1">
        <v>6618.6</v>
      </c>
    </row>
    <row r="10" spans="1:21" x14ac:dyDescent="0.2">
      <c r="A10" s="2" t="s">
        <v>29</v>
      </c>
      <c r="B10" s="1" t="s">
        <v>30</v>
      </c>
      <c r="C10" s="1">
        <v>5775</v>
      </c>
      <c r="D10" s="1">
        <v>1725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19.510000000000002</v>
      </c>
      <c r="L10" s="1">
        <v>0</v>
      </c>
      <c r="M10" s="1">
        <v>7519.51</v>
      </c>
      <c r="N10" s="1">
        <v>0</v>
      </c>
      <c r="O10" s="1">
        <v>0</v>
      </c>
      <c r="P10" s="1">
        <v>0</v>
      </c>
      <c r="Q10" s="1">
        <v>881.42</v>
      </c>
      <c r="R10" s="1">
        <v>19.510000000000002</v>
      </c>
      <c r="S10" s="1">
        <v>-0.02</v>
      </c>
      <c r="T10" s="1">
        <v>900.91</v>
      </c>
      <c r="U10" s="1">
        <v>6618.6</v>
      </c>
    </row>
    <row r="11" spans="1:21" x14ac:dyDescent="0.2">
      <c r="A11" s="2" t="s">
        <v>31</v>
      </c>
      <c r="B11" s="1" t="s">
        <v>32</v>
      </c>
      <c r="C11" s="1">
        <v>3850</v>
      </c>
      <c r="D11" s="1">
        <v>1150</v>
      </c>
      <c r="E11" s="1">
        <v>1370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7.62</v>
      </c>
      <c r="L11" s="1">
        <v>0</v>
      </c>
      <c r="M11" s="1">
        <v>6377.62</v>
      </c>
      <c r="N11" s="1">
        <v>0</v>
      </c>
      <c r="O11" s="1">
        <v>0</v>
      </c>
      <c r="P11" s="1">
        <v>0</v>
      </c>
      <c r="Q11" s="1">
        <v>416.88</v>
      </c>
      <c r="R11" s="1">
        <v>7.62</v>
      </c>
      <c r="S11" s="1">
        <v>-0.08</v>
      </c>
      <c r="T11" s="1">
        <v>424.42</v>
      </c>
      <c r="U11" s="1">
        <v>5953.2</v>
      </c>
    </row>
    <row r="12" spans="1:21" s="3" customFormat="1" x14ac:dyDescent="0.2">
      <c r="C12" s="3" t="s">
        <v>34</v>
      </c>
      <c r="D12" s="3" t="s">
        <v>34</v>
      </c>
      <c r="E12" s="3" t="s">
        <v>34</v>
      </c>
      <c r="F12" s="3" t="s">
        <v>34</v>
      </c>
      <c r="G12" s="3" t="s">
        <v>34</v>
      </c>
      <c r="H12" s="3" t="s">
        <v>34</v>
      </c>
      <c r="I12" s="3" t="s">
        <v>34</v>
      </c>
      <c r="J12" s="3" t="s">
        <v>34</v>
      </c>
      <c r="K12" s="3" t="s">
        <v>34</v>
      </c>
      <c r="L12" s="3" t="s">
        <v>34</v>
      </c>
      <c r="M12" s="3" t="s">
        <v>34</v>
      </c>
      <c r="N12" s="3" t="s">
        <v>34</v>
      </c>
      <c r="O12" s="3" t="s">
        <v>34</v>
      </c>
      <c r="P12" s="3" t="s">
        <v>34</v>
      </c>
      <c r="Q12" s="3" t="s">
        <v>34</v>
      </c>
      <c r="R12" s="3" t="s">
        <v>34</v>
      </c>
      <c r="S12" s="3" t="s">
        <v>34</v>
      </c>
      <c r="T12" s="3" t="s">
        <v>34</v>
      </c>
      <c r="U12" s="3" t="s">
        <v>34</v>
      </c>
    </row>
    <row r="13" spans="1:21" x14ac:dyDescent="0.2">
      <c r="A13" s="6" t="s">
        <v>33</v>
      </c>
      <c r="B13" s="15">
        <v>5</v>
      </c>
      <c r="C13" s="7">
        <f>SUM(C7:C12)</f>
        <v>25025</v>
      </c>
      <c r="D13" s="7">
        <f t="shared" ref="D13:U13" si="0">SUM(D7:D12)</f>
        <v>7475</v>
      </c>
      <c r="E13" s="7">
        <f t="shared" si="0"/>
        <v>2740</v>
      </c>
      <c r="F13" s="7">
        <f t="shared" si="0"/>
        <v>3850</v>
      </c>
      <c r="G13" s="7">
        <f t="shared" si="0"/>
        <v>1150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73.77000000000001</v>
      </c>
      <c r="L13" s="7">
        <f t="shared" si="0"/>
        <v>0</v>
      </c>
      <c r="M13" s="7">
        <f t="shared" si="0"/>
        <v>40313.770000000004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7">
        <f t="shared" si="0"/>
        <v>3894.8900000000003</v>
      </c>
      <c r="R13" s="7">
        <f t="shared" si="0"/>
        <v>73.77000000000001</v>
      </c>
      <c r="S13" s="7">
        <f t="shared" si="0"/>
        <v>-0.09</v>
      </c>
      <c r="T13" s="7">
        <f t="shared" si="0"/>
        <v>3968.5699999999997</v>
      </c>
      <c r="U13" s="7">
        <f t="shared" si="0"/>
        <v>36345.199999999997</v>
      </c>
    </row>
    <row r="15" spans="1:21" x14ac:dyDescent="0.2">
      <c r="A15" s="4" t="s">
        <v>35</v>
      </c>
    </row>
    <row r="16" spans="1:21" x14ac:dyDescent="0.2">
      <c r="A16" s="2" t="s">
        <v>36</v>
      </c>
      <c r="B16" s="1" t="s">
        <v>37</v>
      </c>
      <c r="C16" s="1">
        <v>3850</v>
      </c>
      <c r="D16" s="1">
        <v>1150</v>
      </c>
      <c r="E16" s="1">
        <v>0</v>
      </c>
      <c r="F16" s="1">
        <v>3850</v>
      </c>
      <c r="G16" s="1">
        <v>1150</v>
      </c>
      <c r="H16" s="1">
        <v>0</v>
      </c>
      <c r="I16" s="1">
        <v>0</v>
      </c>
      <c r="J16" s="1">
        <v>0</v>
      </c>
      <c r="K16" s="1">
        <v>7.62</v>
      </c>
      <c r="L16" s="1">
        <v>0</v>
      </c>
      <c r="M16" s="1">
        <v>10007.620000000001</v>
      </c>
      <c r="N16" s="1">
        <v>0</v>
      </c>
      <c r="O16" s="1">
        <v>0</v>
      </c>
      <c r="P16" s="1">
        <v>0</v>
      </c>
      <c r="Q16" s="1">
        <v>833.75</v>
      </c>
      <c r="R16" s="1">
        <v>7.62</v>
      </c>
      <c r="S16" s="1">
        <v>0.05</v>
      </c>
      <c r="T16" s="1">
        <v>841.42</v>
      </c>
      <c r="U16" s="1">
        <v>9166.2000000000007</v>
      </c>
    </row>
    <row r="17" spans="1:21" x14ac:dyDescent="0.2">
      <c r="A17" s="2" t="s">
        <v>38</v>
      </c>
      <c r="B17" s="1" t="s">
        <v>39</v>
      </c>
      <c r="C17" s="1">
        <v>3850</v>
      </c>
      <c r="D17" s="1">
        <v>1150</v>
      </c>
      <c r="E17" s="1">
        <v>1370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7.62</v>
      </c>
      <c r="L17" s="1">
        <v>0</v>
      </c>
      <c r="M17" s="1">
        <v>6377.62</v>
      </c>
      <c r="N17" s="1">
        <v>0</v>
      </c>
      <c r="O17" s="1">
        <v>0</v>
      </c>
      <c r="P17" s="1">
        <v>0</v>
      </c>
      <c r="Q17" s="1">
        <v>416.88</v>
      </c>
      <c r="R17" s="1">
        <v>7.62</v>
      </c>
      <c r="S17" s="1">
        <v>-0.08</v>
      </c>
      <c r="T17" s="1">
        <v>424.42</v>
      </c>
      <c r="U17" s="1">
        <v>5953.2</v>
      </c>
    </row>
    <row r="18" spans="1:21" x14ac:dyDescent="0.2">
      <c r="A18" s="2" t="s">
        <v>40</v>
      </c>
      <c r="B18" s="1" t="s">
        <v>41</v>
      </c>
      <c r="C18" s="1">
        <v>5775</v>
      </c>
      <c r="D18" s="1">
        <v>1725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19.510000000000002</v>
      </c>
      <c r="L18" s="1">
        <v>0</v>
      </c>
      <c r="M18" s="1">
        <v>7519.51</v>
      </c>
      <c r="N18" s="1">
        <v>0</v>
      </c>
      <c r="O18" s="1">
        <v>0</v>
      </c>
      <c r="P18" s="1">
        <v>0</v>
      </c>
      <c r="Q18" s="1">
        <v>881.42</v>
      </c>
      <c r="R18" s="1">
        <v>19.510000000000002</v>
      </c>
      <c r="S18" s="1">
        <v>-0.02</v>
      </c>
      <c r="T18" s="1">
        <v>900.91</v>
      </c>
      <c r="U18" s="1">
        <v>6618.6</v>
      </c>
    </row>
    <row r="19" spans="1:21" x14ac:dyDescent="0.2">
      <c r="A19" s="2" t="s">
        <v>42</v>
      </c>
      <c r="B19" s="1" t="s">
        <v>43</v>
      </c>
      <c r="C19" s="1">
        <v>5775</v>
      </c>
      <c r="D19" s="1">
        <v>1725</v>
      </c>
      <c r="E19" s="1">
        <v>1370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19.510000000000002</v>
      </c>
      <c r="L19" s="1">
        <v>0</v>
      </c>
      <c r="M19" s="1">
        <v>8889.51</v>
      </c>
      <c r="N19" s="1">
        <v>0</v>
      </c>
      <c r="O19" s="1">
        <v>0</v>
      </c>
      <c r="P19" s="1">
        <v>0</v>
      </c>
      <c r="Q19" s="1">
        <v>881.42</v>
      </c>
      <c r="R19" s="1">
        <v>19.510000000000002</v>
      </c>
      <c r="S19" s="1">
        <v>-0.02</v>
      </c>
      <c r="T19" s="1">
        <v>900.91</v>
      </c>
      <c r="U19" s="1">
        <v>7988.6</v>
      </c>
    </row>
    <row r="20" spans="1:21" x14ac:dyDescent="0.2">
      <c r="A20" s="2" t="s">
        <v>44</v>
      </c>
      <c r="B20" s="1" t="s">
        <v>45</v>
      </c>
      <c r="C20" s="1">
        <v>3850</v>
      </c>
      <c r="D20" s="1">
        <v>1150</v>
      </c>
      <c r="E20" s="1">
        <v>1370</v>
      </c>
      <c r="F20" s="1">
        <v>3850</v>
      </c>
      <c r="G20" s="1">
        <v>1150</v>
      </c>
      <c r="H20" s="1">
        <v>1370</v>
      </c>
      <c r="I20" s="1">
        <v>0</v>
      </c>
      <c r="J20" s="1">
        <v>0</v>
      </c>
      <c r="K20" s="1">
        <v>7.62</v>
      </c>
      <c r="L20" s="1">
        <v>0</v>
      </c>
      <c r="M20" s="1">
        <v>12747.62</v>
      </c>
      <c r="N20" s="1">
        <v>0</v>
      </c>
      <c r="O20" s="1">
        <v>0</v>
      </c>
      <c r="P20" s="1">
        <v>0</v>
      </c>
      <c r="Q20" s="1">
        <v>833.75</v>
      </c>
      <c r="R20" s="1">
        <v>7.62</v>
      </c>
      <c r="S20" s="1">
        <v>0.05</v>
      </c>
      <c r="T20" s="1">
        <v>841.42</v>
      </c>
      <c r="U20" s="1">
        <v>11906.2</v>
      </c>
    </row>
    <row r="21" spans="1:21" x14ac:dyDescent="0.2">
      <c r="A21" s="2" t="s">
        <v>46</v>
      </c>
      <c r="B21" s="1" t="s">
        <v>47</v>
      </c>
      <c r="C21" s="1">
        <v>5775</v>
      </c>
      <c r="D21" s="1">
        <v>1725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19.510000000000002</v>
      </c>
      <c r="L21" s="1">
        <v>0</v>
      </c>
      <c r="M21" s="1">
        <v>7519.51</v>
      </c>
      <c r="N21" s="1">
        <v>0</v>
      </c>
      <c r="O21" s="1">
        <v>0</v>
      </c>
      <c r="P21" s="1">
        <v>0</v>
      </c>
      <c r="Q21" s="1">
        <v>881.42</v>
      </c>
      <c r="R21" s="1">
        <v>19.510000000000002</v>
      </c>
      <c r="S21" s="1">
        <v>-0.02</v>
      </c>
      <c r="T21" s="1">
        <v>900.91</v>
      </c>
      <c r="U21" s="1">
        <v>6618.6</v>
      </c>
    </row>
    <row r="22" spans="1:21" s="3" customFormat="1" x14ac:dyDescent="0.2">
      <c r="C22" s="3" t="s">
        <v>34</v>
      </c>
      <c r="D22" s="3" t="s">
        <v>34</v>
      </c>
      <c r="E22" s="3" t="s">
        <v>34</v>
      </c>
      <c r="F22" s="3" t="s">
        <v>34</v>
      </c>
      <c r="G22" s="3" t="s">
        <v>34</v>
      </c>
      <c r="H22" s="3" t="s">
        <v>34</v>
      </c>
      <c r="I22" s="3" t="s">
        <v>34</v>
      </c>
      <c r="J22" s="3" t="s">
        <v>34</v>
      </c>
      <c r="K22" s="3" t="s">
        <v>34</v>
      </c>
      <c r="L22" s="3" t="s">
        <v>34</v>
      </c>
      <c r="M22" s="3" t="s">
        <v>34</v>
      </c>
      <c r="N22" s="3" t="s">
        <v>34</v>
      </c>
      <c r="O22" s="3" t="s">
        <v>34</v>
      </c>
      <c r="P22" s="3" t="s">
        <v>34</v>
      </c>
      <c r="Q22" s="3" t="s">
        <v>34</v>
      </c>
      <c r="R22" s="3" t="s">
        <v>34</v>
      </c>
      <c r="S22" s="3" t="s">
        <v>34</v>
      </c>
      <c r="T22" s="3" t="s">
        <v>34</v>
      </c>
      <c r="U22" s="3" t="s">
        <v>34</v>
      </c>
    </row>
    <row r="23" spans="1:21" x14ac:dyDescent="0.2">
      <c r="A23" s="6" t="s">
        <v>33</v>
      </c>
      <c r="B23" s="15">
        <v>6</v>
      </c>
      <c r="C23" s="7">
        <f>SUM(C16:C22)</f>
        <v>28875</v>
      </c>
      <c r="D23" s="7">
        <f t="shared" ref="D23:U23" si="1">SUM(D16:D22)</f>
        <v>8625</v>
      </c>
      <c r="E23" s="7">
        <f t="shared" si="1"/>
        <v>4110</v>
      </c>
      <c r="F23" s="7">
        <f t="shared" si="1"/>
        <v>7700</v>
      </c>
      <c r="G23" s="7">
        <f t="shared" si="1"/>
        <v>2300</v>
      </c>
      <c r="H23" s="7">
        <f t="shared" si="1"/>
        <v>1370</v>
      </c>
      <c r="I23" s="7">
        <f t="shared" si="1"/>
        <v>0</v>
      </c>
      <c r="J23" s="7">
        <f t="shared" si="1"/>
        <v>0</v>
      </c>
      <c r="K23" s="7">
        <f t="shared" si="1"/>
        <v>81.39</v>
      </c>
      <c r="L23" s="7">
        <f t="shared" si="1"/>
        <v>0</v>
      </c>
      <c r="M23" s="7">
        <f t="shared" si="1"/>
        <v>53061.390000000007</v>
      </c>
      <c r="N23" s="7">
        <f t="shared" si="1"/>
        <v>0</v>
      </c>
      <c r="O23" s="7">
        <f t="shared" si="1"/>
        <v>0</v>
      </c>
      <c r="P23" s="7">
        <f t="shared" si="1"/>
        <v>0</v>
      </c>
      <c r="Q23" s="7">
        <f t="shared" si="1"/>
        <v>4728.6400000000003</v>
      </c>
      <c r="R23" s="7">
        <f t="shared" si="1"/>
        <v>81.39</v>
      </c>
      <c r="S23" s="7">
        <f t="shared" si="1"/>
        <v>-4.0000000000000008E-2</v>
      </c>
      <c r="T23" s="7">
        <f t="shared" si="1"/>
        <v>4809.99</v>
      </c>
      <c r="U23" s="7">
        <f t="shared" si="1"/>
        <v>48251.4</v>
      </c>
    </row>
    <row r="25" spans="1:21" x14ac:dyDescent="0.2">
      <c r="A25" s="4" t="s">
        <v>48</v>
      </c>
    </row>
    <row r="26" spans="1:21" x14ac:dyDescent="0.2">
      <c r="A26" s="2" t="s">
        <v>49</v>
      </c>
      <c r="B26" s="1" t="s">
        <v>50</v>
      </c>
      <c r="C26" s="1">
        <v>3850</v>
      </c>
      <c r="D26" s="1">
        <v>1150</v>
      </c>
      <c r="E26" s="1">
        <v>0</v>
      </c>
      <c r="F26" s="1">
        <v>3850</v>
      </c>
      <c r="G26" s="1">
        <v>1150</v>
      </c>
      <c r="H26" s="1">
        <v>0</v>
      </c>
      <c r="I26" s="1">
        <v>0</v>
      </c>
      <c r="J26" s="1">
        <v>0</v>
      </c>
      <c r="K26" s="1">
        <v>7.62</v>
      </c>
      <c r="L26" s="1">
        <v>0</v>
      </c>
      <c r="M26" s="1">
        <v>10007.620000000001</v>
      </c>
      <c r="N26" s="1">
        <v>0</v>
      </c>
      <c r="O26" s="1">
        <v>0</v>
      </c>
      <c r="P26" s="1">
        <v>0</v>
      </c>
      <c r="Q26" s="1">
        <v>833.75</v>
      </c>
      <c r="R26" s="1">
        <v>7.62</v>
      </c>
      <c r="S26" s="1">
        <v>0.05</v>
      </c>
      <c r="T26" s="1">
        <v>841.42</v>
      </c>
      <c r="U26" s="1">
        <v>9166.2000000000007</v>
      </c>
    </row>
    <row r="27" spans="1:21" x14ac:dyDescent="0.2">
      <c r="A27" s="2" t="s">
        <v>51</v>
      </c>
      <c r="B27" s="1" t="s">
        <v>52</v>
      </c>
      <c r="C27" s="1">
        <v>5775</v>
      </c>
      <c r="D27" s="1">
        <v>1725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19.510000000000002</v>
      </c>
      <c r="L27" s="1">
        <v>0</v>
      </c>
      <c r="M27" s="1">
        <v>7519.51</v>
      </c>
      <c r="N27" s="1">
        <v>0</v>
      </c>
      <c r="O27" s="1">
        <v>0</v>
      </c>
      <c r="P27" s="1">
        <v>0</v>
      </c>
      <c r="Q27" s="1">
        <v>881.42</v>
      </c>
      <c r="R27" s="1">
        <v>19.510000000000002</v>
      </c>
      <c r="S27" s="1">
        <v>-0.02</v>
      </c>
      <c r="T27" s="1">
        <v>900.91</v>
      </c>
      <c r="U27" s="1">
        <v>6618.6</v>
      </c>
    </row>
    <row r="28" spans="1:21" x14ac:dyDescent="0.2">
      <c r="A28" s="2" t="s">
        <v>53</v>
      </c>
      <c r="B28" s="1" t="s">
        <v>54</v>
      </c>
      <c r="C28" s="1">
        <v>5775</v>
      </c>
      <c r="D28" s="1">
        <v>1725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19.510000000000002</v>
      </c>
      <c r="L28" s="1">
        <v>0</v>
      </c>
      <c r="M28" s="1">
        <v>7519.51</v>
      </c>
      <c r="N28" s="1">
        <v>0</v>
      </c>
      <c r="O28" s="1">
        <v>0</v>
      </c>
      <c r="P28" s="1">
        <v>0</v>
      </c>
      <c r="Q28" s="1">
        <v>881.42</v>
      </c>
      <c r="R28" s="1">
        <v>19.510000000000002</v>
      </c>
      <c r="S28" s="1">
        <v>0.18</v>
      </c>
      <c r="T28" s="1">
        <v>901.11</v>
      </c>
      <c r="U28" s="1">
        <v>6618.4</v>
      </c>
    </row>
    <row r="29" spans="1:21" x14ac:dyDescent="0.2">
      <c r="A29" s="2" t="s">
        <v>55</v>
      </c>
      <c r="B29" s="1" t="s">
        <v>56</v>
      </c>
      <c r="C29" s="1">
        <v>5775</v>
      </c>
      <c r="D29" s="1">
        <v>1725</v>
      </c>
      <c r="E29" s="1">
        <v>1370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19.510000000000002</v>
      </c>
      <c r="L29" s="1">
        <v>0</v>
      </c>
      <c r="M29" s="1">
        <v>8889.51</v>
      </c>
      <c r="N29" s="1">
        <v>0</v>
      </c>
      <c r="O29" s="1">
        <v>0</v>
      </c>
      <c r="P29" s="1">
        <v>0</v>
      </c>
      <c r="Q29" s="1">
        <v>881.42</v>
      </c>
      <c r="R29" s="1">
        <v>19.510000000000002</v>
      </c>
      <c r="S29" s="1">
        <v>-0.02</v>
      </c>
      <c r="T29" s="1">
        <v>900.91</v>
      </c>
      <c r="U29" s="1">
        <v>7988.6</v>
      </c>
    </row>
    <row r="30" spans="1:21" x14ac:dyDescent="0.2">
      <c r="A30" s="2" t="s">
        <v>57</v>
      </c>
      <c r="B30" s="1" t="s">
        <v>58</v>
      </c>
      <c r="C30" s="1">
        <v>3850</v>
      </c>
      <c r="D30" s="1">
        <v>1150</v>
      </c>
      <c r="E30" s="1">
        <v>1370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7.62</v>
      </c>
      <c r="L30" s="1">
        <v>0</v>
      </c>
      <c r="M30" s="1">
        <v>6377.62</v>
      </c>
      <c r="N30" s="1">
        <v>0</v>
      </c>
      <c r="O30" s="1">
        <v>0</v>
      </c>
      <c r="P30" s="1">
        <v>0</v>
      </c>
      <c r="Q30" s="1">
        <v>416.88</v>
      </c>
      <c r="R30" s="1">
        <v>7.62</v>
      </c>
      <c r="S30" s="1">
        <v>-0.08</v>
      </c>
      <c r="T30" s="1">
        <v>424.42</v>
      </c>
      <c r="U30" s="1">
        <v>5953.2</v>
      </c>
    </row>
    <row r="31" spans="1:21" s="3" customFormat="1" x14ac:dyDescent="0.2">
      <c r="C31" s="3" t="s">
        <v>34</v>
      </c>
      <c r="D31" s="3" t="s">
        <v>34</v>
      </c>
      <c r="E31" s="3" t="s">
        <v>34</v>
      </c>
      <c r="F31" s="3" t="s">
        <v>34</v>
      </c>
      <c r="G31" s="3" t="s">
        <v>34</v>
      </c>
      <c r="H31" s="3" t="s">
        <v>34</v>
      </c>
      <c r="I31" s="3" t="s">
        <v>34</v>
      </c>
      <c r="J31" s="3" t="s">
        <v>34</v>
      </c>
      <c r="K31" s="3" t="s">
        <v>34</v>
      </c>
      <c r="L31" s="3" t="s">
        <v>34</v>
      </c>
      <c r="M31" s="3" t="s">
        <v>34</v>
      </c>
      <c r="N31" s="3" t="s">
        <v>34</v>
      </c>
      <c r="O31" s="3" t="s">
        <v>34</v>
      </c>
      <c r="P31" s="3" t="s">
        <v>34</v>
      </c>
      <c r="Q31" s="3" t="s">
        <v>34</v>
      </c>
      <c r="R31" s="3" t="s">
        <v>34</v>
      </c>
      <c r="S31" s="3" t="s">
        <v>34</v>
      </c>
      <c r="T31" s="3" t="s">
        <v>34</v>
      </c>
      <c r="U31" s="3" t="s">
        <v>34</v>
      </c>
    </row>
    <row r="32" spans="1:21" x14ac:dyDescent="0.2">
      <c r="A32" s="6" t="s">
        <v>33</v>
      </c>
      <c r="B32" s="15">
        <v>5</v>
      </c>
      <c r="C32" s="7">
        <f>SUM(C26:C31)</f>
        <v>25025</v>
      </c>
      <c r="D32" s="7">
        <f t="shared" ref="D32:U32" si="2">SUM(D26:D31)</f>
        <v>7475</v>
      </c>
      <c r="E32" s="7">
        <f t="shared" si="2"/>
        <v>2740</v>
      </c>
      <c r="F32" s="7">
        <f t="shared" si="2"/>
        <v>3850</v>
      </c>
      <c r="G32" s="7">
        <f t="shared" si="2"/>
        <v>1150</v>
      </c>
      <c r="H32" s="7">
        <f t="shared" si="2"/>
        <v>0</v>
      </c>
      <c r="I32" s="7">
        <f t="shared" si="2"/>
        <v>0</v>
      </c>
      <c r="J32" s="7">
        <f t="shared" si="2"/>
        <v>0</v>
      </c>
      <c r="K32" s="7">
        <f t="shared" si="2"/>
        <v>73.77000000000001</v>
      </c>
      <c r="L32" s="7">
        <f t="shared" si="2"/>
        <v>0</v>
      </c>
      <c r="M32" s="7">
        <f t="shared" si="2"/>
        <v>40313.770000000004</v>
      </c>
      <c r="N32" s="7">
        <f t="shared" si="2"/>
        <v>0</v>
      </c>
      <c r="O32" s="7">
        <f t="shared" si="2"/>
        <v>0</v>
      </c>
      <c r="P32" s="7">
        <f t="shared" si="2"/>
        <v>0</v>
      </c>
      <c r="Q32" s="7">
        <f t="shared" si="2"/>
        <v>3894.8900000000003</v>
      </c>
      <c r="R32" s="7">
        <f t="shared" si="2"/>
        <v>73.77000000000001</v>
      </c>
      <c r="S32" s="7">
        <f t="shared" si="2"/>
        <v>0.11</v>
      </c>
      <c r="T32" s="7">
        <f t="shared" si="2"/>
        <v>3968.77</v>
      </c>
      <c r="U32" s="7">
        <f t="shared" si="2"/>
        <v>36345</v>
      </c>
    </row>
    <row r="34" spans="1:21" x14ac:dyDescent="0.2">
      <c r="A34" s="4" t="s">
        <v>59</v>
      </c>
    </row>
    <row r="35" spans="1:21" x14ac:dyDescent="0.2">
      <c r="A35" s="2" t="s">
        <v>60</v>
      </c>
      <c r="B35" s="1" t="s">
        <v>61</v>
      </c>
      <c r="C35" s="1">
        <v>3850</v>
      </c>
      <c r="D35" s="1">
        <v>1150</v>
      </c>
      <c r="E35" s="1">
        <v>0</v>
      </c>
      <c r="F35" s="1">
        <v>3850</v>
      </c>
      <c r="G35" s="1">
        <v>1150</v>
      </c>
      <c r="H35" s="1">
        <v>0</v>
      </c>
      <c r="I35" s="1">
        <v>0</v>
      </c>
      <c r="J35" s="1">
        <v>0</v>
      </c>
      <c r="K35" s="1">
        <v>7.62</v>
      </c>
      <c r="L35" s="1">
        <v>0</v>
      </c>
      <c r="M35" s="1">
        <v>10007.620000000001</v>
      </c>
      <c r="N35" s="1">
        <v>0</v>
      </c>
      <c r="O35" s="1">
        <v>0</v>
      </c>
      <c r="P35" s="1">
        <v>0</v>
      </c>
      <c r="Q35" s="1">
        <v>833.75</v>
      </c>
      <c r="R35" s="1">
        <v>7.62</v>
      </c>
      <c r="S35" s="1">
        <v>0.05</v>
      </c>
      <c r="T35" s="1">
        <v>841.42</v>
      </c>
      <c r="U35" s="1">
        <v>9166.2000000000007</v>
      </c>
    </row>
    <row r="36" spans="1:21" x14ac:dyDescent="0.2">
      <c r="A36" s="2" t="s">
        <v>62</v>
      </c>
      <c r="B36" s="1" t="s">
        <v>63</v>
      </c>
      <c r="C36" s="1">
        <v>5775</v>
      </c>
      <c r="D36" s="1">
        <v>1725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19.510000000000002</v>
      </c>
      <c r="L36" s="1">
        <v>0</v>
      </c>
      <c r="M36" s="1">
        <v>7519.51</v>
      </c>
      <c r="N36" s="1">
        <v>0</v>
      </c>
      <c r="O36" s="1">
        <v>0</v>
      </c>
      <c r="P36" s="1">
        <v>0</v>
      </c>
      <c r="Q36" s="1">
        <v>881.42</v>
      </c>
      <c r="R36" s="1">
        <v>19.510000000000002</v>
      </c>
      <c r="S36" s="1">
        <v>-0.02</v>
      </c>
      <c r="T36" s="1">
        <v>900.91</v>
      </c>
      <c r="U36" s="1">
        <v>6618.6</v>
      </c>
    </row>
    <row r="37" spans="1:21" x14ac:dyDescent="0.2">
      <c r="A37" s="2" t="s">
        <v>64</v>
      </c>
      <c r="B37" s="1" t="s">
        <v>65</v>
      </c>
      <c r="C37" s="1">
        <v>5775</v>
      </c>
      <c r="D37" s="1">
        <v>1725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19.510000000000002</v>
      </c>
      <c r="L37" s="1">
        <v>0</v>
      </c>
      <c r="M37" s="1">
        <v>7519.51</v>
      </c>
      <c r="N37" s="1">
        <v>0</v>
      </c>
      <c r="O37" s="1">
        <v>0</v>
      </c>
      <c r="P37" s="1">
        <v>0</v>
      </c>
      <c r="Q37" s="1">
        <v>881.42</v>
      </c>
      <c r="R37" s="1">
        <v>19.510000000000002</v>
      </c>
      <c r="S37" s="1">
        <v>-0.02</v>
      </c>
      <c r="T37" s="1">
        <v>900.91</v>
      </c>
      <c r="U37" s="1">
        <v>6618.6</v>
      </c>
    </row>
    <row r="38" spans="1:21" x14ac:dyDescent="0.2">
      <c r="A38" s="2" t="s">
        <v>66</v>
      </c>
      <c r="B38" s="1" t="s">
        <v>67</v>
      </c>
      <c r="C38" s="1">
        <v>5775</v>
      </c>
      <c r="D38" s="1">
        <v>1725</v>
      </c>
      <c r="E38" s="1">
        <v>1370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19.510000000000002</v>
      </c>
      <c r="L38" s="1">
        <v>0</v>
      </c>
      <c r="M38" s="1">
        <v>8889.51</v>
      </c>
      <c r="N38" s="1">
        <v>0</v>
      </c>
      <c r="O38" s="1">
        <v>0</v>
      </c>
      <c r="P38" s="1">
        <v>0</v>
      </c>
      <c r="Q38" s="1">
        <v>881.42</v>
      </c>
      <c r="R38" s="1">
        <v>19.510000000000002</v>
      </c>
      <c r="S38" s="1">
        <v>-0.02</v>
      </c>
      <c r="T38" s="1">
        <v>900.91</v>
      </c>
      <c r="U38" s="1">
        <v>7988.6</v>
      </c>
    </row>
    <row r="39" spans="1:21" x14ac:dyDescent="0.2">
      <c r="A39" s="2" t="s">
        <v>68</v>
      </c>
      <c r="B39" s="1" t="s">
        <v>69</v>
      </c>
      <c r="C39" s="1">
        <v>3850</v>
      </c>
      <c r="D39" s="1">
        <v>1150</v>
      </c>
      <c r="E39" s="1">
        <v>1370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7.62</v>
      </c>
      <c r="L39" s="1">
        <v>0</v>
      </c>
      <c r="M39" s="1">
        <v>6377.62</v>
      </c>
      <c r="N39" s="1">
        <v>0</v>
      </c>
      <c r="O39" s="1">
        <v>0</v>
      </c>
      <c r="P39" s="1">
        <v>0</v>
      </c>
      <c r="Q39" s="1">
        <v>416.88</v>
      </c>
      <c r="R39" s="1">
        <v>7.62</v>
      </c>
      <c r="S39" s="1">
        <v>-0.08</v>
      </c>
      <c r="T39" s="1">
        <v>424.42</v>
      </c>
      <c r="U39" s="1">
        <v>5953.2</v>
      </c>
    </row>
    <row r="40" spans="1:21" s="3" customFormat="1" x14ac:dyDescent="0.2">
      <c r="C40" s="3" t="s">
        <v>34</v>
      </c>
      <c r="D40" s="3" t="s">
        <v>34</v>
      </c>
      <c r="E40" s="3" t="s">
        <v>34</v>
      </c>
      <c r="F40" s="3" t="s">
        <v>34</v>
      </c>
      <c r="G40" s="3" t="s">
        <v>34</v>
      </c>
      <c r="H40" s="3" t="s">
        <v>34</v>
      </c>
      <c r="I40" s="3" t="s">
        <v>34</v>
      </c>
      <c r="J40" s="3" t="s">
        <v>34</v>
      </c>
      <c r="K40" s="3" t="s">
        <v>34</v>
      </c>
      <c r="L40" s="3" t="s">
        <v>34</v>
      </c>
      <c r="M40" s="3" t="s">
        <v>34</v>
      </c>
      <c r="N40" s="3" t="s">
        <v>34</v>
      </c>
      <c r="O40" s="3" t="s">
        <v>34</v>
      </c>
      <c r="P40" s="3" t="s">
        <v>34</v>
      </c>
      <c r="Q40" s="3" t="s">
        <v>34</v>
      </c>
      <c r="R40" s="3" t="s">
        <v>34</v>
      </c>
      <c r="S40" s="3" t="s">
        <v>34</v>
      </c>
      <c r="T40" s="3" t="s">
        <v>34</v>
      </c>
      <c r="U40" s="3" t="s">
        <v>34</v>
      </c>
    </row>
    <row r="41" spans="1:21" x14ac:dyDescent="0.2">
      <c r="A41" s="6" t="s">
        <v>33</v>
      </c>
      <c r="B41" s="15">
        <v>5</v>
      </c>
      <c r="C41" s="7">
        <f>SUM(C35:C40)</f>
        <v>25025</v>
      </c>
      <c r="D41" s="7">
        <f t="shared" ref="D41:U41" si="3">SUM(D35:D40)</f>
        <v>7475</v>
      </c>
      <c r="E41" s="7">
        <f t="shared" si="3"/>
        <v>2740</v>
      </c>
      <c r="F41" s="7">
        <f t="shared" si="3"/>
        <v>3850</v>
      </c>
      <c r="G41" s="7">
        <f t="shared" si="3"/>
        <v>1150</v>
      </c>
      <c r="H41" s="7">
        <f t="shared" si="3"/>
        <v>0</v>
      </c>
      <c r="I41" s="7">
        <f t="shared" si="3"/>
        <v>0</v>
      </c>
      <c r="J41" s="7">
        <f t="shared" si="3"/>
        <v>0</v>
      </c>
      <c r="K41" s="7">
        <f t="shared" si="3"/>
        <v>73.77000000000001</v>
      </c>
      <c r="L41" s="7">
        <f t="shared" si="3"/>
        <v>0</v>
      </c>
      <c r="M41" s="7">
        <f t="shared" si="3"/>
        <v>40313.770000000004</v>
      </c>
      <c r="N41" s="7">
        <f t="shared" si="3"/>
        <v>0</v>
      </c>
      <c r="O41" s="7">
        <f t="shared" si="3"/>
        <v>0</v>
      </c>
      <c r="P41" s="7">
        <f t="shared" si="3"/>
        <v>0</v>
      </c>
      <c r="Q41" s="7">
        <f t="shared" si="3"/>
        <v>3894.8900000000003</v>
      </c>
      <c r="R41" s="7">
        <f t="shared" si="3"/>
        <v>73.77000000000001</v>
      </c>
      <c r="S41" s="7">
        <f t="shared" si="3"/>
        <v>-0.09</v>
      </c>
      <c r="T41" s="7">
        <f t="shared" si="3"/>
        <v>3968.5699999999997</v>
      </c>
      <c r="U41" s="7">
        <f t="shared" si="3"/>
        <v>36345.199999999997</v>
      </c>
    </row>
    <row r="43" spans="1:21" x14ac:dyDescent="0.2">
      <c r="A43" s="4" t="s">
        <v>70</v>
      </c>
    </row>
    <row r="44" spans="1:21" x14ac:dyDescent="0.2">
      <c r="A44" s="2" t="s">
        <v>71</v>
      </c>
      <c r="B44" s="1" t="s">
        <v>72</v>
      </c>
      <c r="C44" s="1">
        <v>3850</v>
      </c>
      <c r="D44" s="1">
        <v>1150</v>
      </c>
      <c r="E44" s="1">
        <v>0</v>
      </c>
      <c r="F44" s="1">
        <v>3850</v>
      </c>
      <c r="G44" s="1">
        <v>1150</v>
      </c>
      <c r="H44" s="1">
        <v>0</v>
      </c>
      <c r="I44" s="1">
        <v>0</v>
      </c>
      <c r="J44" s="1">
        <v>0</v>
      </c>
      <c r="K44" s="1">
        <v>7.62</v>
      </c>
      <c r="L44" s="1">
        <v>0</v>
      </c>
      <c r="M44" s="1">
        <v>10007.620000000001</v>
      </c>
      <c r="N44" s="1">
        <v>0</v>
      </c>
      <c r="O44" s="1">
        <v>0</v>
      </c>
      <c r="P44" s="1">
        <v>0</v>
      </c>
      <c r="Q44" s="1">
        <v>833.75</v>
      </c>
      <c r="R44" s="1">
        <v>7.62</v>
      </c>
      <c r="S44" s="1">
        <v>0.05</v>
      </c>
      <c r="T44" s="1">
        <v>841.42</v>
      </c>
      <c r="U44" s="1">
        <v>9166.2000000000007</v>
      </c>
    </row>
    <row r="45" spans="1:21" x14ac:dyDescent="0.2">
      <c r="A45" s="2" t="s">
        <v>73</v>
      </c>
      <c r="B45" s="1" t="s">
        <v>74</v>
      </c>
      <c r="C45" s="1">
        <v>5775</v>
      </c>
      <c r="D45" s="1">
        <v>1725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19.510000000000002</v>
      </c>
      <c r="L45" s="1">
        <v>0</v>
      </c>
      <c r="M45" s="1">
        <v>7519.51</v>
      </c>
      <c r="N45" s="1">
        <v>0</v>
      </c>
      <c r="O45" s="1">
        <v>0</v>
      </c>
      <c r="P45" s="1">
        <v>0</v>
      </c>
      <c r="Q45" s="1">
        <v>881.42</v>
      </c>
      <c r="R45" s="1">
        <v>19.510000000000002</v>
      </c>
      <c r="S45" s="1">
        <v>-0.02</v>
      </c>
      <c r="T45" s="1">
        <v>900.91</v>
      </c>
      <c r="U45" s="1">
        <v>6618.6</v>
      </c>
    </row>
    <row r="46" spans="1:21" x14ac:dyDescent="0.2">
      <c r="A46" s="2" t="s">
        <v>75</v>
      </c>
      <c r="B46" s="1" t="s">
        <v>76</v>
      </c>
      <c r="C46" s="1">
        <v>5775</v>
      </c>
      <c r="D46" s="1">
        <v>1725</v>
      </c>
      <c r="E46" s="1">
        <v>1370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19.510000000000002</v>
      </c>
      <c r="L46" s="1">
        <v>0</v>
      </c>
      <c r="M46" s="1">
        <v>8889.51</v>
      </c>
      <c r="N46" s="1">
        <v>0</v>
      </c>
      <c r="O46" s="1">
        <v>0</v>
      </c>
      <c r="P46" s="1">
        <v>0</v>
      </c>
      <c r="Q46" s="1">
        <v>881.42</v>
      </c>
      <c r="R46" s="1">
        <v>19.510000000000002</v>
      </c>
      <c r="S46" s="1">
        <v>-0.02</v>
      </c>
      <c r="T46" s="1">
        <v>900.91</v>
      </c>
      <c r="U46" s="1">
        <v>7988.6</v>
      </c>
    </row>
    <row r="47" spans="1:21" x14ac:dyDescent="0.2">
      <c r="A47" s="2" t="s">
        <v>77</v>
      </c>
      <c r="B47" s="1" t="s">
        <v>78</v>
      </c>
      <c r="C47" s="1">
        <v>3850</v>
      </c>
      <c r="D47" s="1">
        <v>1150</v>
      </c>
      <c r="E47" s="1">
        <v>1370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7.62</v>
      </c>
      <c r="L47" s="1">
        <v>0</v>
      </c>
      <c r="M47" s="1">
        <v>6377.62</v>
      </c>
      <c r="N47" s="1">
        <v>0</v>
      </c>
      <c r="O47" s="1">
        <v>0</v>
      </c>
      <c r="P47" s="1">
        <v>0</v>
      </c>
      <c r="Q47" s="1">
        <v>416.88</v>
      </c>
      <c r="R47" s="1">
        <v>7.62</v>
      </c>
      <c r="S47" s="1">
        <v>-0.08</v>
      </c>
      <c r="T47" s="1">
        <v>424.42</v>
      </c>
      <c r="U47" s="1">
        <v>5953.2</v>
      </c>
    </row>
    <row r="48" spans="1:21" x14ac:dyDescent="0.2">
      <c r="A48" s="2" t="s">
        <v>79</v>
      </c>
      <c r="B48" s="1" t="s">
        <v>80</v>
      </c>
      <c r="C48" s="1">
        <v>3850</v>
      </c>
      <c r="D48" s="1">
        <v>1150</v>
      </c>
      <c r="E48" s="1">
        <v>1370</v>
      </c>
      <c r="F48" s="1">
        <v>3850</v>
      </c>
      <c r="G48" s="1">
        <v>1150</v>
      </c>
      <c r="H48" s="1">
        <v>1370</v>
      </c>
      <c r="I48" s="1">
        <v>0</v>
      </c>
      <c r="J48" s="1">
        <v>0</v>
      </c>
      <c r="K48" s="1">
        <v>7.62</v>
      </c>
      <c r="L48" s="1">
        <v>0</v>
      </c>
      <c r="M48" s="1">
        <v>12747.62</v>
      </c>
      <c r="N48" s="1">
        <v>0</v>
      </c>
      <c r="O48" s="1">
        <v>0</v>
      </c>
      <c r="P48" s="1">
        <v>0</v>
      </c>
      <c r="Q48" s="1">
        <v>833.75</v>
      </c>
      <c r="R48" s="1">
        <v>7.62</v>
      </c>
      <c r="S48" s="1">
        <v>-0.15</v>
      </c>
      <c r="T48" s="1">
        <v>841.22</v>
      </c>
      <c r="U48" s="1">
        <v>11906.4</v>
      </c>
    </row>
    <row r="49" spans="1:21" x14ac:dyDescent="0.2">
      <c r="A49" s="2" t="s">
        <v>81</v>
      </c>
      <c r="B49" s="1" t="s">
        <v>82</v>
      </c>
      <c r="C49" s="1">
        <v>2639.5</v>
      </c>
      <c r="D49" s="1">
        <v>788.5</v>
      </c>
      <c r="E49" s="1">
        <v>975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0.14000000000000001</v>
      </c>
      <c r="L49" s="1">
        <v>406.62</v>
      </c>
      <c r="M49" s="1">
        <v>4809.76</v>
      </c>
      <c r="N49" s="1">
        <v>0</v>
      </c>
      <c r="O49" s="1">
        <v>0</v>
      </c>
      <c r="P49" s="1">
        <v>190.52</v>
      </c>
      <c r="Q49" s="1">
        <v>0</v>
      </c>
      <c r="R49" s="1">
        <v>0.14000000000000001</v>
      </c>
      <c r="S49" s="1">
        <v>-0.1</v>
      </c>
      <c r="T49" s="1">
        <v>190.56</v>
      </c>
      <c r="U49" s="1">
        <v>4619.2</v>
      </c>
    </row>
    <row r="50" spans="1:21" x14ac:dyDescent="0.2">
      <c r="A50" s="2" t="s">
        <v>83</v>
      </c>
      <c r="B50" s="1" t="s">
        <v>84</v>
      </c>
      <c r="C50" s="1">
        <v>5775</v>
      </c>
      <c r="D50" s="1">
        <v>1725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19.510000000000002</v>
      </c>
      <c r="L50" s="1">
        <v>0</v>
      </c>
      <c r="M50" s="1">
        <v>7519.51</v>
      </c>
      <c r="N50" s="1">
        <v>0</v>
      </c>
      <c r="O50" s="1">
        <v>0</v>
      </c>
      <c r="P50" s="1">
        <v>0</v>
      </c>
      <c r="Q50" s="1">
        <v>881.42</v>
      </c>
      <c r="R50" s="1">
        <v>19.510000000000002</v>
      </c>
      <c r="S50" s="1">
        <v>-0.02</v>
      </c>
      <c r="T50" s="1">
        <v>900.91</v>
      </c>
      <c r="U50" s="1">
        <v>6618.6</v>
      </c>
    </row>
    <row r="51" spans="1:21" s="3" customFormat="1" x14ac:dyDescent="0.2">
      <c r="C51" s="3" t="s">
        <v>34</v>
      </c>
      <c r="D51" s="3" t="s">
        <v>34</v>
      </c>
      <c r="E51" s="3" t="s">
        <v>34</v>
      </c>
      <c r="F51" s="3" t="s">
        <v>34</v>
      </c>
      <c r="G51" s="3" t="s">
        <v>34</v>
      </c>
      <c r="H51" s="3" t="s">
        <v>34</v>
      </c>
      <c r="I51" s="3" t="s">
        <v>34</v>
      </c>
      <c r="J51" s="3" t="s">
        <v>34</v>
      </c>
      <c r="K51" s="3" t="s">
        <v>34</v>
      </c>
      <c r="L51" s="3" t="s">
        <v>34</v>
      </c>
      <c r="M51" s="3" t="s">
        <v>34</v>
      </c>
      <c r="N51" s="3" t="s">
        <v>34</v>
      </c>
      <c r="O51" s="3" t="s">
        <v>34</v>
      </c>
      <c r="P51" s="3" t="s">
        <v>34</v>
      </c>
      <c r="Q51" s="3" t="s">
        <v>34</v>
      </c>
      <c r="R51" s="3" t="s">
        <v>34</v>
      </c>
      <c r="S51" s="3" t="s">
        <v>34</v>
      </c>
      <c r="T51" s="3" t="s">
        <v>34</v>
      </c>
      <c r="U51" s="3" t="s">
        <v>34</v>
      </c>
    </row>
    <row r="52" spans="1:21" x14ac:dyDescent="0.2">
      <c r="A52" s="6" t="s">
        <v>33</v>
      </c>
      <c r="B52" s="15">
        <v>7</v>
      </c>
      <c r="C52" s="7">
        <f>SUM(C44:C51)</f>
        <v>31514.5</v>
      </c>
      <c r="D52" s="7">
        <f t="shared" ref="D52:U52" si="4">SUM(D44:D51)</f>
        <v>9413.5</v>
      </c>
      <c r="E52" s="7">
        <f t="shared" si="4"/>
        <v>5085</v>
      </c>
      <c r="F52" s="7">
        <f t="shared" si="4"/>
        <v>7700</v>
      </c>
      <c r="G52" s="7">
        <f t="shared" si="4"/>
        <v>2300</v>
      </c>
      <c r="H52" s="7">
        <f t="shared" si="4"/>
        <v>1370</v>
      </c>
      <c r="I52" s="7">
        <f t="shared" si="4"/>
        <v>0</v>
      </c>
      <c r="J52" s="7">
        <f t="shared" si="4"/>
        <v>0</v>
      </c>
      <c r="K52" s="7">
        <f t="shared" si="4"/>
        <v>81.53</v>
      </c>
      <c r="L52" s="7">
        <f t="shared" si="4"/>
        <v>406.62</v>
      </c>
      <c r="M52" s="7">
        <f t="shared" si="4"/>
        <v>57871.150000000009</v>
      </c>
      <c r="N52" s="7">
        <f t="shared" si="4"/>
        <v>0</v>
      </c>
      <c r="O52" s="7">
        <f t="shared" si="4"/>
        <v>0</v>
      </c>
      <c r="P52" s="7">
        <f t="shared" si="4"/>
        <v>190.52</v>
      </c>
      <c r="Q52" s="7">
        <f t="shared" si="4"/>
        <v>4728.6400000000003</v>
      </c>
      <c r="R52" s="7">
        <f t="shared" si="4"/>
        <v>81.53</v>
      </c>
      <c r="S52" s="7">
        <f t="shared" si="4"/>
        <v>-0.34</v>
      </c>
      <c r="T52" s="7">
        <f t="shared" si="4"/>
        <v>5000.3500000000004</v>
      </c>
      <c r="U52" s="7">
        <f t="shared" si="4"/>
        <v>52870.799999999996</v>
      </c>
    </row>
    <row r="54" spans="1:21" x14ac:dyDescent="0.2">
      <c r="A54" s="4" t="s">
        <v>85</v>
      </c>
    </row>
    <row r="55" spans="1:21" x14ac:dyDescent="0.2">
      <c r="A55" s="2" t="s">
        <v>86</v>
      </c>
      <c r="B55" s="1" t="s">
        <v>87</v>
      </c>
      <c r="C55" s="1">
        <v>3850</v>
      </c>
      <c r="D55" s="1">
        <v>1150</v>
      </c>
      <c r="E55" s="1">
        <v>1370</v>
      </c>
      <c r="F55" s="1">
        <v>3850</v>
      </c>
      <c r="G55" s="1">
        <v>1150</v>
      </c>
      <c r="H55" s="1">
        <v>1370</v>
      </c>
      <c r="I55" s="1">
        <v>0</v>
      </c>
      <c r="J55" s="1">
        <v>0</v>
      </c>
      <c r="K55" s="1">
        <v>7.62</v>
      </c>
      <c r="L55" s="1">
        <v>0</v>
      </c>
      <c r="M55" s="1">
        <v>12747.62</v>
      </c>
      <c r="N55" s="1">
        <v>0</v>
      </c>
      <c r="O55" s="1">
        <v>0</v>
      </c>
      <c r="P55" s="1">
        <v>0</v>
      </c>
      <c r="Q55" s="1">
        <v>833.75</v>
      </c>
      <c r="R55" s="1">
        <v>7.62</v>
      </c>
      <c r="S55" s="1">
        <v>0.05</v>
      </c>
      <c r="T55" s="1">
        <v>841.42</v>
      </c>
      <c r="U55" s="1">
        <v>11906.2</v>
      </c>
    </row>
    <row r="56" spans="1:21" x14ac:dyDescent="0.2">
      <c r="A56" s="2" t="s">
        <v>88</v>
      </c>
      <c r="B56" s="1" t="s">
        <v>89</v>
      </c>
      <c r="C56" s="1">
        <v>3850</v>
      </c>
      <c r="D56" s="1">
        <v>1150</v>
      </c>
      <c r="E56" s="1">
        <v>0</v>
      </c>
      <c r="F56" s="1">
        <v>3850</v>
      </c>
      <c r="G56" s="1">
        <v>1150</v>
      </c>
      <c r="H56" s="1">
        <v>0</v>
      </c>
      <c r="I56" s="1">
        <v>0</v>
      </c>
      <c r="J56" s="1">
        <v>0</v>
      </c>
      <c r="K56" s="1">
        <v>7.62</v>
      </c>
      <c r="L56" s="1">
        <v>0</v>
      </c>
      <c r="M56" s="1">
        <v>10007.620000000001</v>
      </c>
      <c r="N56" s="1">
        <v>0</v>
      </c>
      <c r="O56" s="1">
        <v>0</v>
      </c>
      <c r="P56" s="1">
        <v>0</v>
      </c>
      <c r="Q56" s="1">
        <v>833.75</v>
      </c>
      <c r="R56" s="1">
        <v>7.62</v>
      </c>
      <c r="S56" s="1">
        <v>0.05</v>
      </c>
      <c r="T56" s="1">
        <v>841.42</v>
      </c>
      <c r="U56" s="1">
        <v>9166.2000000000007</v>
      </c>
    </row>
    <row r="57" spans="1:21" x14ac:dyDescent="0.2">
      <c r="A57" s="2" t="s">
        <v>90</v>
      </c>
      <c r="B57" s="1" t="s">
        <v>91</v>
      </c>
      <c r="C57" s="1">
        <v>5775</v>
      </c>
      <c r="D57" s="1">
        <v>1725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19.510000000000002</v>
      </c>
      <c r="L57" s="1">
        <v>0</v>
      </c>
      <c r="M57" s="1">
        <v>7519.51</v>
      </c>
      <c r="N57" s="1">
        <v>0</v>
      </c>
      <c r="O57" s="1">
        <v>0</v>
      </c>
      <c r="P57" s="1">
        <v>0</v>
      </c>
      <c r="Q57" s="1">
        <v>881.42</v>
      </c>
      <c r="R57" s="1">
        <v>19.510000000000002</v>
      </c>
      <c r="S57" s="1">
        <v>-0.02</v>
      </c>
      <c r="T57" s="1">
        <v>900.91</v>
      </c>
      <c r="U57" s="1">
        <v>6618.6</v>
      </c>
    </row>
    <row r="58" spans="1:21" x14ac:dyDescent="0.2">
      <c r="A58" s="2" t="s">
        <v>92</v>
      </c>
      <c r="B58" s="1" t="s">
        <v>93</v>
      </c>
      <c r="C58" s="1">
        <v>2639.5</v>
      </c>
      <c r="D58" s="1">
        <v>788.5</v>
      </c>
      <c r="E58" s="1">
        <v>975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0.14000000000000001</v>
      </c>
      <c r="L58" s="1">
        <v>406.62</v>
      </c>
      <c r="M58" s="1">
        <v>4809.76</v>
      </c>
      <c r="N58" s="1">
        <v>0</v>
      </c>
      <c r="O58" s="1">
        <v>0</v>
      </c>
      <c r="P58" s="1">
        <v>190.52</v>
      </c>
      <c r="Q58" s="1">
        <v>0</v>
      </c>
      <c r="R58" s="1">
        <v>0.14000000000000001</v>
      </c>
      <c r="S58" s="1">
        <v>0.1</v>
      </c>
      <c r="T58" s="1">
        <v>190.76</v>
      </c>
      <c r="U58" s="1">
        <v>4619</v>
      </c>
    </row>
    <row r="59" spans="1:21" x14ac:dyDescent="0.2">
      <c r="A59" s="2" t="s">
        <v>94</v>
      </c>
      <c r="B59" s="1" t="s">
        <v>95</v>
      </c>
      <c r="C59" s="1">
        <v>3850</v>
      </c>
      <c r="D59" s="1">
        <v>1150</v>
      </c>
      <c r="E59" s="1">
        <v>1370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7.62</v>
      </c>
      <c r="L59" s="1">
        <v>0</v>
      </c>
      <c r="M59" s="1">
        <v>6377.62</v>
      </c>
      <c r="N59" s="1">
        <v>0</v>
      </c>
      <c r="O59" s="1">
        <v>0</v>
      </c>
      <c r="P59" s="1">
        <v>0</v>
      </c>
      <c r="Q59" s="1">
        <v>416.88</v>
      </c>
      <c r="R59" s="1">
        <v>7.62</v>
      </c>
      <c r="S59" s="1">
        <v>-0.08</v>
      </c>
      <c r="T59" s="1">
        <v>424.42</v>
      </c>
      <c r="U59" s="1">
        <v>5953.2</v>
      </c>
    </row>
    <row r="60" spans="1:21" x14ac:dyDescent="0.2">
      <c r="A60" s="2" t="s">
        <v>96</v>
      </c>
      <c r="B60" s="1" t="s">
        <v>97</v>
      </c>
      <c r="C60" s="1">
        <v>5775</v>
      </c>
      <c r="D60" s="1">
        <v>1725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19.510000000000002</v>
      </c>
      <c r="L60" s="1">
        <v>0</v>
      </c>
      <c r="M60" s="1">
        <v>7519.51</v>
      </c>
      <c r="N60" s="1">
        <v>0</v>
      </c>
      <c r="O60" s="1">
        <v>0</v>
      </c>
      <c r="P60" s="1">
        <v>0</v>
      </c>
      <c r="Q60" s="1">
        <v>881.42</v>
      </c>
      <c r="R60" s="1">
        <v>19.510000000000002</v>
      </c>
      <c r="S60" s="1">
        <v>-0.02</v>
      </c>
      <c r="T60" s="1">
        <v>900.91</v>
      </c>
      <c r="U60" s="1">
        <v>6618.6</v>
      </c>
    </row>
    <row r="61" spans="1:21" x14ac:dyDescent="0.2">
      <c r="A61" s="2" t="s">
        <v>98</v>
      </c>
      <c r="B61" s="1" t="s">
        <v>99</v>
      </c>
      <c r="C61" s="1">
        <v>5775</v>
      </c>
      <c r="D61" s="1">
        <v>1725</v>
      </c>
      <c r="E61" s="1">
        <v>1370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19.510000000000002</v>
      </c>
      <c r="L61" s="1">
        <v>0</v>
      </c>
      <c r="M61" s="1">
        <v>8889.51</v>
      </c>
      <c r="N61" s="1">
        <v>0</v>
      </c>
      <c r="O61" s="1">
        <v>0</v>
      </c>
      <c r="P61" s="1">
        <v>0</v>
      </c>
      <c r="Q61" s="1">
        <v>881.42</v>
      </c>
      <c r="R61" s="1">
        <v>19.510000000000002</v>
      </c>
      <c r="S61" s="1">
        <v>-0.02</v>
      </c>
      <c r="T61" s="1">
        <v>900.91</v>
      </c>
      <c r="U61" s="1">
        <v>7988.6</v>
      </c>
    </row>
    <row r="62" spans="1:21" s="3" customFormat="1" x14ac:dyDescent="0.2">
      <c r="C62" s="3" t="s">
        <v>34</v>
      </c>
      <c r="D62" s="3" t="s">
        <v>34</v>
      </c>
      <c r="E62" s="3" t="s">
        <v>34</v>
      </c>
      <c r="F62" s="3" t="s">
        <v>34</v>
      </c>
      <c r="G62" s="3" t="s">
        <v>34</v>
      </c>
      <c r="H62" s="3" t="s">
        <v>34</v>
      </c>
      <c r="I62" s="3" t="s">
        <v>34</v>
      </c>
      <c r="J62" s="3" t="s">
        <v>34</v>
      </c>
      <c r="K62" s="3" t="s">
        <v>34</v>
      </c>
      <c r="L62" s="3" t="s">
        <v>34</v>
      </c>
      <c r="M62" s="3" t="s">
        <v>34</v>
      </c>
      <c r="N62" s="3" t="s">
        <v>34</v>
      </c>
      <c r="O62" s="3" t="s">
        <v>34</v>
      </c>
      <c r="P62" s="3" t="s">
        <v>34</v>
      </c>
      <c r="Q62" s="3" t="s">
        <v>34</v>
      </c>
      <c r="R62" s="3" t="s">
        <v>34</v>
      </c>
      <c r="S62" s="3" t="s">
        <v>34</v>
      </c>
      <c r="T62" s="3" t="s">
        <v>34</v>
      </c>
      <c r="U62" s="3" t="s">
        <v>34</v>
      </c>
    </row>
    <row r="63" spans="1:21" x14ac:dyDescent="0.2">
      <c r="A63" s="6" t="s">
        <v>33</v>
      </c>
      <c r="B63" s="15">
        <v>7</v>
      </c>
      <c r="C63" s="7">
        <f>SUM(C55:C62)</f>
        <v>31514.5</v>
      </c>
      <c r="D63" s="7">
        <f t="shared" ref="D63:U63" si="5">SUM(D55:D62)</f>
        <v>9413.5</v>
      </c>
      <c r="E63" s="7">
        <f t="shared" si="5"/>
        <v>5085</v>
      </c>
      <c r="F63" s="7">
        <f t="shared" si="5"/>
        <v>7700</v>
      </c>
      <c r="G63" s="7">
        <f t="shared" si="5"/>
        <v>2300</v>
      </c>
      <c r="H63" s="7">
        <f t="shared" si="5"/>
        <v>1370</v>
      </c>
      <c r="I63" s="7">
        <f t="shared" si="5"/>
        <v>0</v>
      </c>
      <c r="J63" s="7">
        <f t="shared" si="5"/>
        <v>0</v>
      </c>
      <c r="K63" s="7">
        <f t="shared" si="5"/>
        <v>81.53</v>
      </c>
      <c r="L63" s="7">
        <f t="shared" si="5"/>
        <v>406.62</v>
      </c>
      <c r="M63" s="7">
        <f t="shared" si="5"/>
        <v>57871.150000000009</v>
      </c>
      <c r="N63" s="7">
        <f t="shared" si="5"/>
        <v>0</v>
      </c>
      <c r="O63" s="7">
        <f t="shared" si="5"/>
        <v>0</v>
      </c>
      <c r="P63" s="7">
        <f t="shared" si="5"/>
        <v>190.52</v>
      </c>
      <c r="Q63" s="7">
        <f t="shared" si="5"/>
        <v>4728.6400000000003</v>
      </c>
      <c r="R63" s="7">
        <f t="shared" si="5"/>
        <v>81.53</v>
      </c>
      <c r="S63" s="7">
        <f t="shared" si="5"/>
        <v>5.9999999999999984E-2</v>
      </c>
      <c r="T63" s="7">
        <f t="shared" si="5"/>
        <v>5000.75</v>
      </c>
      <c r="U63" s="7">
        <f t="shared" si="5"/>
        <v>52870.399999999994</v>
      </c>
    </row>
    <row r="65" spans="1:21" x14ac:dyDescent="0.2">
      <c r="A65" s="4" t="s">
        <v>100</v>
      </c>
    </row>
    <row r="66" spans="1:21" x14ac:dyDescent="0.2">
      <c r="A66" s="2" t="s">
        <v>101</v>
      </c>
      <c r="B66" s="1" t="s">
        <v>102</v>
      </c>
      <c r="C66" s="1">
        <v>3850</v>
      </c>
      <c r="D66" s="1">
        <v>1150</v>
      </c>
      <c r="E66" s="1">
        <v>0</v>
      </c>
      <c r="F66" s="1">
        <v>3850</v>
      </c>
      <c r="G66" s="1">
        <v>1150</v>
      </c>
      <c r="H66" s="1">
        <v>0</v>
      </c>
      <c r="I66" s="1">
        <v>0</v>
      </c>
      <c r="J66" s="1">
        <v>0</v>
      </c>
      <c r="K66" s="1">
        <v>7.62</v>
      </c>
      <c r="L66" s="1">
        <v>0</v>
      </c>
      <c r="M66" s="1">
        <v>10007.620000000001</v>
      </c>
      <c r="N66" s="1">
        <v>0</v>
      </c>
      <c r="O66" s="1">
        <v>0</v>
      </c>
      <c r="P66" s="1">
        <v>0</v>
      </c>
      <c r="Q66" s="1">
        <v>833.75</v>
      </c>
      <c r="R66" s="1">
        <v>7.62</v>
      </c>
      <c r="S66" s="1">
        <v>0.05</v>
      </c>
      <c r="T66" s="1">
        <v>841.42</v>
      </c>
      <c r="U66" s="1">
        <v>9166.2000000000007</v>
      </c>
    </row>
    <row r="67" spans="1:21" x14ac:dyDescent="0.2">
      <c r="A67" s="2" t="s">
        <v>103</v>
      </c>
      <c r="B67" s="1" t="s">
        <v>104</v>
      </c>
      <c r="C67" s="1">
        <v>2639.5</v>
      </c>
      <c r="D67" s="1">
        <v>788.5</v>
      </c>
      <c r="E67" s="1">
        <v>975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0.14000000000000001</v>
      </c>
      <c r="L67" s="1">
        <v>406.62</v>
      </c>
      <c r="M67" s="1">
        <v>4809.76</v>
      </c>
      <c r="N67" s="1">
        <v>0</v>
      </c>
      <c r="O67" s="1">
        <v>0</v>
      </c>
      <c r="P67" s="1">
        <v>190.52</v>
      </c>
      <c r="Q67" s="1">
        <v>0</v>
      </c>
      <c r="R67" s="1">
        <v>0.14000000000000001</v>
      </c>
      <c r="S67" s="1">
        <v>0.1</v>
      </c>
      <c r="T67" s="1">
        <v>190.76</v>
      </c>
      <c r="U67" s="1">
        <v>4619</v>
      </c>
    </row>
    <row r="68" spans="1:21" x14ac:dyDescent="0.2">
      <c r="A68" s="2" t="s">
        <v>105</v>
      </c>
      <c r="B68" s="1" t="s">
        <v>106</v>
      </c>
      <c r="C68" s="1">
        <v>5775</v>
      </c>
      <c r="D68" s="1">
        <v>1725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19.510000000000002</v>
      </c>
      <c r="L68" s="1">
        <v>0</v>
      </c>
      <c r="M68" s="1">
        <v>7519.51</v>
      </c>
      <c r="N68" s="1">
        <v>0</v>
      </c>
      <c r="O68" s="1">
        <v>0</v>
      </c>
      <c r="P68" s="1">
        <v>0</v>
      </c>
      <c r="Q68" s="1">
        <v>881.42</v>
      </c>
      <c r="R68" s="1">
        <v>19.510000000000002</v>
      </c>
      <c r="S68" s="1">
        <v>-0.02</v>
      </c>
      <c r="T68" s="1">
        <v>900.91</v>
      </c>
      <c r="U68" s="1">
        <v>6618.6</v>
      </c>
    </row>
    <row r="69" spans="1:21" x14ac:dyDescent="0.2">
      <c r="A69" s="2" t="s">
        <v>107</v>
      </c>
      <c r="B69" s="1" t="s">
        <v>108</v>
      </c>
      <c r="C69" s="1">
        <v>3850</v>
      </c>
      <c r="D69" s="1">
        <v>1150</v>
      </c>
      <c r="E69" s="1">
        <v>0</v>
      </c>
      <c r="F69" s="1">
        <v>3850</v>
      </c>
      <c r="G69" s="1">
        <v>1150</v>
      </c>
      <c r="H69" s="1">
        <v>0</v>
      </c>
      <c r="I69" s="1">
        <v>0</v>
      </c>
      <c r="J69" s="1">
        <v>0</v>
      </c>
      <c r="K69" s="1">
        <v>7.62</v>
      </c>
      <c r="L69" s="1">
        <v>0</v>
      </c>
      <c r="M69" s="1">
        <v>10007.620000000001</v>
      </c>
      <c r="N69" s="1">
        <v>0</v>
      </c>
      <c r="O69" s="1">
        <v>0</v>
      </c>
      <c r="P69" s="1">
        <v>0</v>
      </c>
      <c r="Q69" s="1">
        <v>833.75</v>
      </c>
      <c r="R69" s="1">
        <v>7.62</v>
      </c>
      <c r="S69" s="1">
        <v>0.05</v>
      </c>
      <c r="T69" s="1">
        <v>841.42</v>
      </c>
      <c r="U69" s="1">
        <v>9166.2000000000007</v>
      </c>
    </row>
    <row r="70" spans="1:21" s="17" customFormat="1" x14ac:dyDescent="0.2">
      <c r="A70" s="16" t="s">
        <v>109</v>
      </c>
      <c r="B70" s="17" t="s">
        <v>110</v>
      </c>
      <c r="C70" s="17">
        <v>5775</v>
      </c>
      <c r="D70" s="17">
        <v>1725</v>
      </c>
      <c r="E70" s="17">
        <v>0</v>
      </c>
      <c r="F70" s="17">
        <v>1925</v>
      </c>
      <c r="G70" s="17">
        <v>575</v>
      </c>
      <c r="H70" s="17">
        <v>0</v>
      </c>
      <c r="I70" s="17">
        <v>0</v>
      </c>
      <c r="J70" s="17">
        <v>0</v>
      </c>
      <c r="K70" s="17">
        <v>31.4</v>
      </c>
      <c r="L70" s="17">
        <v>0</v>
      </c>
      <c r="M70" s="17">
        <v>10031.4</v>
      </c>
      <c r="N70" s="17">
        <v>0</v>
      </c>
      <c r="O70" s="17">
        <v>0</v>
      </c>
      <c r="P70" s="17">
        <v>0</v>
      </c>
      <c r="Q70" s="17">
        <v>1345.95</v>
      </c>
      <c r="R70" s="17">
        <v>31.4</v>
      </c>
      <c r="S70" s="17">
        <v>0.05</v>
      </c>
      <c r="T70" s="17">
        <v>1377.4</v>
      </c>
      <c r="U70" s="17">
        <v>8654</v>
      </c>
    </row>
    <row r="71" spans="1:21" x14ac:dyDescent="0.2">
      <c r="A71" s="2" t="s">
        <v>111</v>
      </c>
      <c r="B71" s="1" t="s">
        <v>112</v>
      </c>
      <c r="C71" s="1">
        <v>5775</v>
      </c>
      <c r="D71" s="1">
        <v>1725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19.510000000000002</v>
      </c>
      <c r="L71" s="1">
        <v>0</v>
      </c>
      <c r="M71" s="1">
        <v>7519.51</v>
      </c>
      <c r="N71" s="1">
        <v>0</v>
      </c>
      <c r="O71" s="1">
        <v>0</v>
      </c>
      <c r="P71" s="1">
        <v>0</v>
      </c>
      <c r="Q71" s="1">
        <v>881.42</v>
      </c>
      <c r="R71" s="1">
        <v>19.510000000000002</v>
      </c>
      <c r="S71" s="1">
        <v>-0.02</v>
      </c>
      <c r="T71" s="1">
        <v>900.91</v>
      </c>
      <c r="U71" s="1">
        <v>6618.6</v>
      </c>
    </row>
    <row r="72" spans="1:21" x14ac:dyDescent="0.2">
      <c r="A72" s="2" t="s">
        <v>113</v>
      </c>
      <c r="B72" s="1" t="s">
        <v>114</v>
      </c>
      <c r="C72" s="1">
        <v>3850</v>
      </c>
      <c r="D72" s="1">
        <v>1150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7.62</v>
      </c>
      <c r="L72" s="1">
        <v>0</v>
      </c>
      <c r="M72" s="1">
        <v>5007.62</v>
      </c>
      <c r="N72" s="1">
        <v>0</v>
      </c>
      <c r="O72" s="1">
        <v>0</v>
      </c>
      <c r="P72" s="1">
        <v>0</v>
      </c>
      <c r="Q72" s="1">
        <v>416.88</v>
      </c>
      <c r="R72" s="1">
        <v>7.62</v>
      </c>
      <c r="S72" s="1">
        <v>-0.08</v>
      </c>
      <c r="T72" s="1">
        <v>424.42</v>
      </c>
      <c r="U72" s="1">
        <v>4583.2</v>
      </c>
    </row>
    <row r="73" spans="1:21" s="3" customFormat="1" x14ac:dyDescent="0.2">
      <c r="C73" s="3" t="s">
        <v>34</v>
      </c>
      <c r="D73" s="3" t="s">
        <v>34</v>
      </c>
      <c r="E73" s="3" t="s">
        <v>34</v>
      </c>
      <c r="F73" s="3" t="s">
        <v>34</v>
      </c>
      <c r="G73" s="3" t="s">
        <v>34</v>
      </c>
      <c r="H73" s="3" t="s">
        <v>34</v>
      </c>
      <c r="I73" s="3" t="s">
        <v>34</v>
      </c>
      <c r="J73" s="3" t="s">
        <v>34</v>
      </c>
      <c r="K73" s="3" t="s">
        <v>34</v>
      </c>
      <c r="L73" s="3" t="s">
        <v>34</v>
      </c>
      <c r="M73" s="3" t="s">
        <v>34</v>
      </c>
      <c r="N73" s="3" t="s">
        <v>34</v>
      </c>
      <c r="O73" s="3" t="s">
        <v>34</v>
      </c>
      <c r="P73" s="3" t="s">
        <v>34</v>
      </c>
      <c r="Q73" s="3" t="s">
        <v>34</v>
      </c>
      <c r="R73" s="3" t="s">
        <v>34</v>
      </c>
      <c r="S73" s="3" t="s">
        <v>34</v>
      </c>
      <c r="T73" s="3" t="s">
        <v>34</v>
      </c>
      <c r="U73" s="3" t="s">
        <v>34</v>
      </c>
    </row>
    <row r="74" spans="1:21" x14ac:dyDescent="0.2">
      <c r="A74" s="6" t="s">
        <v>33</v>
      </c>
      <c r="B74" s="15">
        <v>7</v>
      </c>
      <c r="C74" s="7">
        <f>SUM(C66:C73)</f>
        <v>31514.5</v>
      </c>
      <c r="D74" s="7">
        <f t="shared" ref="D74:U74" si="6">SUM(D66:D73)</f>
        <v>9413.5</v>
      </c>
      <c r="E74" s="7">
        <f t="shared" si="6"/>
        <v>975</v>
      </c>
      <c r="F74" s="7">
        <f t="shared" si="6"/>
        <v>9625</v>
      </c>
      <c r="G74" s="7">
        <f t="shared" si="6"/>
        <v>2875</v>
      </c>
      <c r="H74" s="7">
        <f t="shared" si="6"/>
        <v>0</v>
      </c>
      <c r="I74" s="7">
        <f t="shared" si="6"/>
        <v>0</v>
      </c>
      <c r="J74" s="7">
        <f t="shared" si="6"/>
        <v>0</v>
      </c>
      <c r="K74" s="7">
        <f t="shared" si="6"/>
        <v>93.42</v>
      </c>
      <c r="L74" s="7">
        <f t="shared" si="6"/>
        <v>406.62</v>
      </c>
      <c r="M74" s="7">
        <f t="shared" si="6"/>
        <v>54903.040000000008</v>
      </c>
      <c r="N74" s="7">
        <f t="shared" si="6"/>
        <v>0</v>
      </c>
      <c r="O74" s="7">
        <f t="shared" si="6"/>
        <v>0</v>
      </c>
      <c r="P74" s="7">
        <f t="shared" si="6"/>
        <v>190.52</v>
      </c>
      <c r="Q74" s="7">
        <f t="shared" si="6"/>
        <v>5193.17</v>
      </c>
      <c r="R74" s="7">
        <f t="shared" si="6"/>
        <v>93.42</v>
      </c>
      <c r="S74" s="7">
        <f t="shared" si="6"/>
        <v>0.13000000000000006</v>
      </c>
      <c r="T74" s="7">
        <f t="shared" si="6"/>
        <v>5477.24</v>
      </c>
      <c r="U74" s="7">
        <f t="shared" si="6"/>
        <v>49425.799999999996</v>
      </c>
    </row>
    <row r="76" spans="1:21" x14ac:dyDescent="0.2">
      <c r="A76" s="4" t="s">
        <v>115</v>
      </c>
    </row>
    <row r="77" spans="1:21" x14ac:dyDescent="0.2">
      <c r="A77" s="2" t="s">
        <v>116</v>
      </c>
      <c r="B77" s="1" t="s">
        <v>117</v>
      </c>
      <c r="C77" s="1">
        <v>3850</v>
      </c>
      <c r="D77" s="1">
        <v>1150</v>
      </c>
      <c r="E77" s="1">
        <v>0</v>
      </c>
      <c r="F77" s="1">
        <v>3850</v>
      </c>
      <c r="G77" s="1">
        <v>1150</v>
      </c>
      <c r="H77" s="1">
        <v>0</v>
      </c>
      <c r="I77" s="1">
        <v>0</v>
      </c>
      <c r="J77" s="1">
        <v>0</v>
      </c>
      <c r="K77" s="1">
        <v>7.62</v>
      </c>
      <c r="L77" s="1">
        <v>0</v>
      </c>
      <c r="M77" s="1">
        <v>10007.620000000001</v>
      </c>
      <c r="N77" s="1">
        <v>0</v>
      </c>
      <c r="O77" s="1">
        <v>0</v>
      </c>
      <c r="P77" s="1">
        <v>0</v>
      </c>
      <c r="Q77" s="1">
        <v>833.75</v>
      </c>
      <c r="R77" s="1">
        <v>7.62</v>
      </c>
      <c r="S77" s="1">
        <v>0.05</v>
      </c>
      <c r="T77" s="1">
        <v>841.42</v>
      </c>
      <c r="U77" s="1">
        <v>9166.2000000000007</v>
      </c>
    </row>
    <row r="78" spans="1:21" x14ac:dyDescent="0.2">
      <c r="A78" s="2" t="s">
        <v>118</v>
      </c>
      <c r="B78" s="1" t="s">
        <v>119</v>
      </c>
      <c r="C78" s="1">
        <v>3850</v>
      </c>
      <c r="D78" s="1">
        <v>1150</v>
      </c>
      <c r="E78" s="1">
        <v>1370</v>
      </c>
      <c r="F78" s="1">
        <v>3850</v>
      </c>
      <c r="G78" s="1">
        <v>1150</v>
      </c>
      <c r="H78" s="1">
        <v>1370</v>
      </c>
      <c r="I78" s="1">
        <v>0</v>
      </c>
      <c r="J78" s="1">
        <v>0</v>
      </c>
      <c r="K78" s="1">
        <v>7.62</v>
      </c>
      <c r="L78" s="1">
        <v>0</v>
      </c>
      <c r="M78" s="1">
        <v>12747.62</v>
      </c>
      <c r="N78" s="1">
        <v>0</v>
      </c>
      <c r="O78" s="1">
        <v>0</v>
      </c>
      <c r="P78" s="1">
        <v>0</v>
      </c>
      <c r="Q78" s="1">
        <v>833.75</v>
      </c>
      <c r="R78" s="1">
        <v>7.62</v>
      </c>
      <c r="S78" s="1">
        <v>0.05</v>
      </c>
      <c r="T78" s="1">
        <v>841.42</v>
      </c>
      <c r="U78" s="1">
        <v>11906.2</v>
      </c>
    </row>
    <row r="79" spans="1:21" x14ac:dyDescent="0.2">
      <c r="A79" s="2" t="s">
        <v>120</v>
      </c>
      <c r="B79" s="1" t="s">
        <v>121</v>
      </c>
      <c r="C79" s="1">
        <v>3850</v>
      </c>
      <c r="D79" s="1">
        <v>1150</v>
      </c>
      <c r="E79" s="1">
        <v>1370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7.62</v>
      </c>
      <c r="L79" s="1">
        <v>0</v>
      </c>
      <c r="M79" s="1">
        <v>6377.62</v>
      </c>
      <c r="N79" s="1">
        <v>0</v>
      </c>
      <c r="O79" s="1">
        <v>0</v>
      </c>
      <c r="P79" s="1">
        <v>0</v>
      </c>
      <c r="Q79" s="1">
        <v>416.88</v>
      </c>
      <c r="R79" s="1">
        <v>7.62</v>
      </c>
      <c r="S79" s="1">
        <v>-0.08</v>
      </c>
      <c r="T79" s="1">
        <v>424.42</v>
      </c>
      <c r="U79" s="1">
        <v>5953.2</v>
      </c>
    </row>
    <row r="80" spans="1:21" x14ac:dyDescent="0.2">
      <c r="A80" s="2" t="s">
        <v>122</v>
      </c>
      <c r="B80" s="1" t="s">
        <v>123</v>
      </c>
      <c r="C80" s="1">
        <v>5775</v>
      </c>
      <c r="D80" s="1">
        <v>1725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19.510000000000002</v>
      </c>
      <c r="L80" s="1">
        <v>0</v>
      </c>
      <c r="M80" s="1">
        <v>7519.51</v>
      </c>
      <c r="N80" s="1">
        <v>0</v>
      </c>
      <c r="O80" s="1">
        <v>0</v>
      </c>
      <c r="P80" s="1">
        <v>0</v>
      </c>
      <c r="Q80" s="1">
        <v>881.42</v>
      </c>
      <c r="R80" s="1">
        <v>19.510000000000002</v>
      </c>
      <c r="S80" s="1">
        <v>-0.02</v>
      </c>
      <c r="T80" s="1">
        <v>900.91</v>
      </c>
      <c r="U80" s="1">
        <v>6618.6</v>
      </c>
    </row>
    <row r="81" spans="1:21" x14ac:dyDescent="0.2">
      <c r="A81" s="2" t="s">
        <v>124</v>
      </c>
      <c r="B81" s="1" t="s">
        <v>125</v>
      </c>
      <c r="C81" s="1">
        <v>5775</v>
      </c>
      <c r="D81" s="1">
        <v>1725</v>
      </c>
      <c r="E81" s="1">
        <v>1370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19.510000000000002</v>
      </c>
      <c r="L81" s="1">
        <v>0</v>
      </c>
      <c r="M81" s="1">
        <v>8889.51</v>
      </c>
      <c r="N81" s="1">
        <v>0</v>
      </c>
      <c r="O81" s="1">
        <v>0</v>
      </c>
      <c r="P81" s="1">
        <v>0</v>
      </c>
      <c r="Q81" s="1">
        <v>542.02</v>
      </c>
      <c r="R81" s="1">
        <v>19.510000000000002</v>
      </c>
      <c r="S81" s="1">
        <v>0.18</v>
      </c>
      <c r="T81" s="1">
        <v>561.71</v>
      </c>
      <c r="U81" s="1">
        <v>8327.7999999999993</v>
      </c>
    </row>
    <row r="82" spans="1:21" x14ac:dyDescent="0.2">
      <c r="A82" s="2" t="s">
        <v>126</v>
      </c>
      <c r="B82" s="1" t="s">
        <v>127</v>
      </c>
      <c r="C82" s="1">
        <v>5775</v>
      </c>
      <c r="D82" s="1">
        <v>1725</v>
      </c>
      <c r="E82" s="1">
        <v>1370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19.510000000000002</v>
      </c>
      <c r="L82" s="1">
        <v>0</v>
      </c>
      <c r="M82" s="1">
        <v>8889.51</v>
      </c>
      <c r="N82" s="1">
        <v>0</v>
      </c>
      <c r="O82" s="1">
        <v>0</v>
      </c>
      <c r="P82" s="1">
        <v>0</v>
      </c>
      <c r="Q82" s="1">
        <v>881.42</v>
      </c>
      <c r="R82" s="1">
        <v>19.510000000000002</v>
      </c>
      <c r="S82" s="1">
        <v>-0.02</v>
      </c>
      <c r="T82" s="1">
        <v>900.91</v>
      </c>
      <c r="U82" s="1">
        <v>7988.6</v>
      </c>
    </row>
    <row r="83" spans="1:21" x14ac:dyDescent="0.2">
      <c r="A83" s="2" t="s">
        <v>128</v>
      </c>
      <c r="B83" s="1" t="s">
        <v>129</v>
      </c>
      <c r="C83" s="1">
        <v>5775</v>
      </c>
      <c r="D83" s="1">
        <v>1725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19.510000000000002</v>
      </c>
      <c r="L83" s="1">
        <v>0</v>
      </c>
      <c r="M83" s="1">
        <v>7519.51</v>
      </c>
      <c r="N83" s="1">
        <v>0</v>
      </c>
      <c r="O83" s="1">
        <v>0</v>
      </c>
      <c r="P83" s="1">
        <v>0</v>
      </c>
      <c r="Q83" s="1">
        <v>881.42</v>
      </c>
      <c r="R83" s="1">
        <v>19.510000000000002</v>
      </c>
      <c r="S83" s="1">
        <v>-0.02</v>
      </c>
      <c r="T83" s="1">
        <v>900.91</v>
      </c>
      <c r="U83" s="1">
        <v>6618.6</v>
      </c>
    </row>
    <row r="84" spans="1:21" s="3" customFormat="1" x14ac:dyDescent="0.2">
      <c r="C84" s="3" t="s">
        <v>34</v>
      </c>
      <c r="D84" s="3" t="s">
        <v>34</v>
      </c>
      <c r="E84" s="3" t="s">
        <v>34</v>
      </c>
      <c r="F84" s="3" t="s">
        <v>34</v>
      </c>
      <c r="G84" s="3" t="s">
        <v>34</v>
      </c>
      <c r="H84" s="3" t="s">
        <v>34</v>
      </c>
      <c r="I84" s="3" t="s">
        <v>34</v>
      </c>
      <c r="J84" s="3" t="s">
        <v>34</v>
      </c>
      <c r="K84" s="3" t="s">
        <v>34</v>
      </c>
      <c r="L84" s="3" t="s">
        <v>34</v>
      </c>
      <c r="M84" s="3" t="s">
        <v>34</v>
      </c>
      <c r="N84" s="3" t="s">
        <v>34</v>
      </c>
      <c r="O84" s="3" t="s">
        <v>34</v>
      </c>
      <c r="P84" s="3" t="s">
        <v>34</v>
      </c>
      <c r="Q84" s="3" t="s">
        <v>34</v>
      </c>
      <c r="R84" s="3" t="s">
        <v>34</v>
      </c>
      <c r="S84" s="3" t="s">
        <v>34</v>
      </c>
      <c r="T84" s="3" t="s">
        <v>34</v>
      </c>
      <c r="U84" s="3" t="s">
        <v>34</v>
      </c>
    </row>
    <row r="85" spans="1:21" x14ac:dyDescent="0.2">
      <c r="A85" s="6" t="s">
        <v>33</v>
      </c>
      <c r="B85" s="15">
        <v>7</v>
      </c>
      <c r="C85" s="7">
        <f>SUM(C77:C84)</f>
        <v>34650</v>
      </c>
      <c r="D85" s="7">
        <f t="shared" ref="D85:U85" si="7">SUM(D77:D84)</f>
        <v>10350</v>
      </c>
      <c r="E85" s="7">
        <f t="shared" si="7"/>
        <v>5480</v>
      </c>
      <c r="F85" s="7">
        <f t="shared" si="7"/>
        <v>7700</v>
      </c>
      <c r="G85" s="7">
        <f t="shared" si="7"/>
        <v>2300</v>
      </c>
      <c r="H85" s="7">
        <f t="shared" si="7"/>
        <v>1370</v>
      </c>
      <c r="I85" s="7">
        <f t="shared" si="7"/>
        <v>0</v>
      </c>
      <c r="J85" s="7">
        <f t="shared" si="7"/>
        <v>0</v>
      </c>
      <c r="K85" s="7">
        <f t="shared" si="7"/>
        <v>100.90000000000002</v>
      </c>
      <c r="L85" s="7">
        <f t="shared" si="7"/>
        <v>0</v>
      </c>
      <c r="M85" s="7">
        <f t="shared" si="7"/>
        <v>61950.900000000009</v>
      </c>
      <c r="N85" s="7">
        <f t="shared" si="7"/>
        <v>0</v>
      </c>
      <c r="O85" s="7">
        <f t="shared" si="7"/>
        <v>0</v>
      </c>
      <c r="P85" s="7">
        <f t="shared" si="7"/>
        <v>0</v>
      </c>
      <c r="Q85" s="7">
        <f t="shared" si="7"/>
        <v>5270.66</v>
      </c>
      <c r="R85" s="7">
        <f t="shared" si="7"/>
        <v>100.90000000000002</v>
      </c>
      <c r="S85" s="7">
        <f t="shared" si="7"/>
        <v>0.14000000000000001</v>
      </c>
      <c r="T85" s="7">
        <f t="shared" si="7"/>
        <v>5371.7</v>
      </c>
      <c r="U85" s="7">
        <f t="shared" si="7"/>
        <v>56579.199999999997</v>
      </c>
    </row>
    <row r="87" spans="1:21" x14ac:dyDescent="0.2">
      <c r="A87" s="4" t="s">
        <v>130</v>
      </c>
    </row>
    <row r="88" spans="1:21" x14ac:dyDescent="0.2">
      <c r="A88" s="2" t="s">
        <v>131</v>
      </c>
      <c r="B88" s="1" t="s">
        <v>132</v>
      </c>
      <c r="C88" s="1">
        <v>3850</v>
      </c>
      <c r="D88" s="1">
        <v>1150</v>
      </c>
      <c r="E88" s="1">
        <v>1370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7.62</v>
      </c>
      <c r="L88" s="1">
        <v>0</v>
      </c>
      <c r="M88" s="1">
        <v>6377.62</v>
      </c>
      <c r="N88" s="1">
        <v>0</v>
      </c>
      <c r="O88" s="1">
        <v>0</v>
      </c>
      <c r="P88" s="1">
        <v>0</v>
      </c>
      <c r="Q88" s="1">
        <v>416.88</v>
      </c>
      <c r="R88" s="1">
        <v>7.62</v>
      </c>
      <c r="S88" s="1">
        <v>-0.08</v>
      </c>
      <c r="T88" s="1">
        <v>424.42</v>
      </c>
      <c r="U88" s="1">
        <v>5953.2</v>
      </c>
    </row>
    <row r="89" spans="1:21" x14ac:dyDescent="0.2">
      <c r="A89" s="2" t="s">
        <v>133</v>
      </c>
      <c r="B89" s="1" t="s">
        <v>134</v>
      </c>
      <c r="C89" s="1">
        <v>3850</v>
      </c>
      <c r="D89" s="1">
        <v>1150</v>
      </c>
      <c r="E89" s="1">
        <v>0</v>
      </c>
      <c r="F89" s="1">
        <v>3850</v>
      </c>
      <c r="G89" s="1">
        <v>1150</v>
      </c>
      <c r="H89" s="1">
        <v>0</v>
      </c>
      <c r="I89" s="1">
        <v>0</v>
      </c>
      <c r="J89" s="1">
        <v>0</v>
      </c>
      <c r="K89" s="1">
        <v>7.62</v>
      </c>
      <c r="L89" s="1">
        <v>0</v>
      </c>
      <c r="M89" s="1">
        <v>10007.620000000001</v>
      </c>
      <c r="N89" s="1">
        <v>0</v>
      </c>
      <c r="O89" s="1">
        <v>0</v>
      </c>
      <c r="P89" s="1">
        <v>0</v>
      </c>
      <c r="Q89" s="1">
        <v>833.75</v>
      </c>
      <c r="R89" s="1">
        <v>7.62</v>
      </c>
      <c r="S89" s="1">
        <v>-0.15</v>
      </c>
      <c r="T89" s="1">
        <v>841.22</v>
      </c>
      <c r="U89" s="1">
        <v>9166.4</v>
      </c>
    </row>
    <row r="90" spans="1:21" x14ac:dyDescent="0.2">
      <c r="A90" s="2" t="s">
        <v>135</v>
      </c>
      <c r="B90" s="1" t="s">
        <v>136</v>
      </c>
      <c r="C90" s="1">
        <v>5775</v>
      </c>
      <c r="D90" s="1">
        <v>1725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19.510000000000002</v>
      </c>
      <c r="L90" s="1">
        <v>0</v>
      </c>
      <c r="M90" s="1">
        <v>7519.51</v>
      </c>
      <c r="N90" s="1">
        <v>0</v>
      </c>
      <c r="O90" s="1">
        <v>0</v>
      </c>
      <c r="P90" s="1">
        <v>0</v>
      </c>
      <c r="Q90" s="1">
        <v>881.42</v>
      </c>
      <c r="R90" s="1">
        <v>19.510000000000002</v>
      </c>
      <c r="S90" s="1">
        <v>-0.02</v>
      </c>
      <c r="T90" s="1">
        <v>900.91</v>
      </c>
      <c r="U90" s="1">
        <v>6618.6</v>
      </c>
    </row>
    <row r="91" spans="1:21" x14ac:dyDescent="0.2">
      <c r="A91" s="2" t="s">
        <v>137</v>
      </c>
      <c r="B91" s="1" t="s">
        <v>138</v>
      </c>
      <c r="C91" s="1">
        <v>5775</v>
      </c>
      <c r="D91" s="1">
        <v>1725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19.510000000000002</v>
      </c>
      <c r="L91" s="1">
        <v>0</v>
      </c>
      <c r="M91" s="1">
        <v>7519.51</v>
      </c>
      <c r="N91" s="1">
        <v>0</v>
      </c>
      <c r="O91" s="1">
        <v>0</v>
      </c>
      <c r="P91" s="1">
        <v>0</v>
      </c>
      <c r="Q91" s="1">
        <v>881.42</v>
      </c>
      <c r="R91" s="1">
        <v>19.510000000000002</v>
      </c>
      <c r="S91" s="1">
        <v>0.18</v>
      </c>
      <c r="T91" s="1">
        <v>901.11</v>
      </c>
      <c r="U91" s="1">
        <v>6618.4</v>
      </c>
    </row>
    <row r="92" spans="1:21" x14ac:dyDescent="0.2">
      <c r="A92" s="2" t="s">
        <v>139</v>
      </c>
      <c r="B92" s="1" t="s">
        <v>140</v>
      </c>
      <c r="C92" s="1">
        <v>5775</v>
      </c>
      <c r="D92" s="1">
        <v>1725</v>
      </c>
      <c r="E92" s="1">
        <v>1370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19.510000000000002</v>
      </c>
      <c r="L92" s="1">
        <v>0</v>
      </c>
      <c r="M92" s="1">
        <v>8889.51</v>
      </c>
      <c r="N92" s="1">
        <v>0</v>
      </c>
      <c r="O92" s="1">
        <v>0</v>
      </c>
      <c r="P92" s="1">
        <v>0</v>
      </c>
      <c r="Q92" s="1">
        <v>881.42</v>
      </c>
      <c r="R92" s="1">
        <v>19.510000000000002</v>
      </c>
      <c r="S92" s="1">
        <v>-0.02</v>
      </c>
      <c r="T92" s="1">
        <v>900.91</v>
      </c>
      <c r="U92" s="1">
        <v>7988.6</v>
      </c>
    </row>
    <row r="93" spans="1:21" s="3" customFormat="1" x14ac:dyDescent="0.2">
      <c r="C93" s="3" t="s">
        <v>34</v>
      </c>
      <c r="D93" s="3" t="s">
        <v>34</v>
      </c>
      <c r="E93" s="3" t="s">
        <v>34</v>
      </c>
      <c r="F93" s="3" t="s">
        <v>34</v>
      </c>
      <c r="G93" s="3" t="s">
        <v>34</v>
      </c>
      <c r="H93" s="3" t="s">
        <v>34</v>
      </c>
      <c r="I93" s="3" t="s">
        <v>34</v>
      </c>
      <c r="J93" s="3" t="s">
        <v>34</v>
      </c>
      <c r="K93" s="3" t="s">
        <v>34</v>
      </c>
      <c r="L93" s="3" t="s">
        <v>34</v>
      </c>
      <c r="M93" s="3" t="s">
        <v>34</v>
      </c>
      <c r="N93" s="3" t="s">
        <v>34</v>
      </c>
      <c r="O93" s="3" t="s">
        <v>34</v>
      </c>
      <c r="P93" s="3" t="s">
        <v>34</v>
      </c>
      <c r="Q93" s="3" t="s">
        <v>34</v>
      </c>
      <c r="R93" s="3" t="s">
        <v>34</v>
      </c>
      <c r="S93" s="3" t="s">
        <v>34</v>
      </c>
      <c r="T93" s="3" t="s">
        <v>34</v>
      </c>
      <c r="U93" s="3" t="s">
        <v>34</v>
      </c>
    </row>
    <row r="94" spans="1:21" x14ac:dyDescent="0.2">
      <c r="A94" s="6" t="s">
        <v>33</v>
      </c>
      <c r="B94" s="15">
        <v>5</v>
      </c>
      <c r="C94" s="7">
        <f>SUM(C88:C93)</f>
        <v>25025</v>
      </c>
      <c r="D94" s="7">
        <f t="shared" ref="D94:U94" si="8">SUM(D88:D93)</f>
        <v>7475</v>
      </c>
      <c r="E94" s="7">
        <f t="shared" si="8"/>
        <v>2740</v>
      </c>
      <c r="F94" s="7">
        <f t="shared" si="8"/>
        <v>3850</v>
      </c>
      <c r="G94" s="7">
        <f t="shared" si="8"/>
        <v>1150</v>
      </c>
      <c r="H94" s="7">
        <f t="shared" si="8"/>
        <v>0</v>
      </c>
      <c r="I94" s="7">
        <f t="shared" si="8"/>
        <v>0</v>
      </c>
      <c r="J94" s="7">
        <f t="shared" si="8"/>
        <v>0</v>
      </c>
      <c r="K94" s="7">
        <f t="shared" si="8"/>
        <v>73.77000000000001</v>
      </c>
      <c r="L94" s="7">
        <f t="shared" si="8"/>
        <v>0</v>
      </c>
      <c r="M94" s="7">
        <f t="shared" si="8"/>
        <v>40313.770000000004</v>
      </c>
      <c r="N94" s="7">
        <f t="shared" si="8"/>
        <v>0</v>
      </c>
      <c r="O94" s="7">
        <f t="shared" si="8"/>
        <v>0</v>
      </c>
      <c r="P94" s="7">
        <f t="shared" si="8"/>
        <v>0</v>
      </c>
      <c r="Q94" s="7">
        <f t="shared" si="8"/>
        <v>3894.8900000000003</v>
      </c>
      <c r="R94" s="7">
        <f t="shared" si="8"/>
        <v>73.77000000000001</v>
      </c>
      <c r="S94" s="7">
        <f t="shared" si="8"/>
        <v>-8.9999999999999983E-2</v>
      </c>
      <c r="T94" s="7">
        <f t="shared" si="8"/>
        <v>3968.57</v>
      </c>
      <c r="U94" s="7">
        <f t="shared" si="8"/>
        <v>36345.199999999997</v>
      </c>
    </row>
    <row r="96" spans="1:21" x14ac:dyDescent="0.2">
      <c r="A96" s="4" t="s">
        <v>141</v>
      </c>
    </row>
    <row r="97" spans="1:21" s="17" customFormat="1" x14ac:dyDescent="0.2">
      <c r="A97" s="16" t="s">
        <v>142</v>
      </c>
      <c r="B97" s="17" t="s">
        <v>143</v>
      </c>
      <c r="C97" s="17">
        <v>5775</v>
      </c>
      <c r="D97" s="17">
        <v>1725</v>
      </c>
      <c r="E97" s="17">
        <v>0</v>
      </c>
      <c r="F97" s="17">
        <v>5775</v>
      </c>
      <c r="G97" s="17">
        <v>1725</v>
      </c>
      <c r="H97" s="17">
        <v>0</v>
      </c>
      <c r="I97" s="17">
        <v>0</v>
      </c>
      <c r="J97" s="17">
        <v>0</v>
      </c>
      <c r="K97" s="17">
        <v>39.020000000000003</v>
      </c>
      <c r="L97" s="17">
        <v>0</v>
      </c>
      <c r="M97" s="17">
        <v>15039.02</v>
      </c>
      <c r="N97" s="17">
        <v>0</v>
      </c>
      <c r="O97" s="17">
        <v>0</v>
      </c>
      <c r="P97" s="17">
        <v>0</v>
      </c>
      <c r="Q97" s="17">
        <v>1762.83</v>
      </c>
      <c r="R97" s="17">
        <v>39.020000000000003</v>
      </c>
      <c r="S97" s="17">
        <v>-0.03</v>
      </c>
      <c r="T97" s="17">
        <v>1801.82</v>
      </c>
      <c r="U97" s="17">
        <v>13237.2</v>
      </c>
    </row>
    <row r="98" spans="1:21" x14ac:dyDescent="0.2">
      <c r="A98" s="2" t="s">
        <v>144</v>
      </c>
      <c r="B98" s="1" t="s">
        <v>145</v>
      </c>
      <c r="C98" s="1">
        <v>3850</v>
      </c>
      <c r="D98" s="1">
        <v>1150</v>
      </c>
      <c r="E98" s="1">
        <v>0</v>
      </c>
      <c r="F98" s="1">
        <v>3850</v>
      </c>
      <c r="G98" s="1">
        <v>1150</v>
      </c>
      <c r="H98" s="1">
        <v>0</v>
      </c>
      <c r="I98" s="1">
        <v>0</v>
      </c>
      <c r="J98" s="1">
        <v>0</v>
      </c>
      <c r="K98" s="1">
        <v>7.62</v>
      </c>
      <c r="L98" s="1">
        <v>0</v>
      </c>
      <c r="M98" s="1">
        <v>10007.620000000001</v>
      </c>
      <c r="N98" s="1">
        <v>0</v>
      </c>
      <c r="O98" s="1">
        <v>0</v>
      </c>
      <c r="P98" s="1">
        <v>0</v>
      </c>
      <c r="Q98" s="1">
        <v>833.75</v>
      </c>
      <c r="R98" s="1">
        <v>7.62</v>
      </c>
      <c r="S98" s="1">
        <v>0.05</v>
      </c>
      <c r="T98" s="1">
        <v>841.42</v>
      </c>
      <c r="U98" s="1">
        <v>9166.2000000000007</v>
      </c>
    </row>
    <row r="99" spans="1:21" x14ac:dyDescent="0.2">
      <c r="A99" s="2" t="s">
        <v>146</v>
      </c>
      <c r="B99" s="1" t="s">
        <v>147</v>
      </c>
      <c r="C99" s="1">
        <v>3850</v>
      </c>
      <c r="D99" s="1">
        <v>1150</v>
      </c>
      <c r="E99" s="1">
        <v>0</v>
      </c>
      <c r="F99" s="1">
        <v>3850</v>
      </c>
      <c r="G99" s="1">
        <v>1150</v>
      </c>
      <c r="H99" s="1">
        <v>0</v>
      </c>
      <c r="I99" s="1">
        <v>0</v>
      </c>
      <c r="J99" s="1">
        <v>0</v>
      </c>
      <c r="K99" s="1">
        <v>7.62</v>
      </c>
      <c r="L99" s="1">
        <v>0</v>
      </c>
      <c r="M99" s="1">
        <v>10007.620000000001</v>
      </c>
      <c r="N99" s="1">
        <v>0</v>
      </c>
      <c r="O99" s="1">
        <v>0</v>
      </c>
      <c r="P99" s="1">
        <v>0</v>
      </c>
      <c r="Q99" s="1">
        <v>833.75</v>
      </c>
      <c r="R99" s="1">
        <v>7.62</v>
      </c>
      <c r="S99" s="1">
        <v>0.05</v>
      </c>
      <c r="T99" s="1">
        <v>841.42</v>
      </c>
      <c r="U99" s="1">
        <v>9166.2000000000007</v>
      </c>
    </row>
    <row r="100" spans="1:21" x14ac:dyDescent="0.2">
      <c r="A100" s="2" t="s">
        <v>148</v>
      </c>
      <c r="B100" s="1" t="s">
        <v>149</v>
      </c>
      <c r="C100" s="1">
        <v>5775</v>
      </c>
      <c r="D100" s="1">
        <v>1725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19.510000000000002</v>
      </c>
      <c r="L100" s="1">
        <v>0</v>
      </c>
      <c r="M100" s="1">
        <v>7519.51</v>
      </c>
      <c r="N100" s="1">
        <v>0</v>
      </c>
      <c r="O100" s="1">
        <v>0</v>
      </c>
      <c r="P100" s="1">
        <v>0</v>
      </c>
      <c r="Q100" s="1">
        <v>881.42</v>
      </c>
      <c r="R100" s="1">
        <v>19.510000000000002</v>
      </c>
      <c r="S100" s="1">
        <v>-0.02</v>
      </c>
      <c r="T100" s="1">
        <v>900.91</v>
      </c>
      <c r="U100" s="1">
        <v>6618.6</v>
      </c>
    </row>
    <row r="101" spans="1:21" x14ac:dyDescent="0.2">
      <c r="A101" s="2" t="s">
        <v>150</v>
      </c>
      <c r="B101" s="1" t="s">
        <v>151</v>
      </c>
      <c r="C101" s="1">
        <v>3850</v>
      </c>
      <c r="D101" s="1">
        <v>1150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7.62</v>
      </c>
      <c r="L101" s="1">
        <v>324.87</v>
      </c>
      <c r="M101" s="1">
        <v>5332.49</v>
      </c>
      <c r="N101" s="1">
        <v>0</v>
      </c>
      <c r="O101" s="1">
        <v>0</v>
      </c>
      <c r="P101" s="1">
        <v>291.13</v>
      </c>
      <c r="Q101" s="1">
        <v>0</v>
      </c>
      <c r="R101" s="1">
        <v>7.62</v>
      </c>
      <c r="S101" s="1">
        <v>-0.06</v>
      </c>
      <c r="T101" s="1">
        <v>298.69</v>
      </c>
      <c r="U101" s="1">
        <v>5033.8</v>
      </c>
    </row>
    <row r="102" spans="1:21" x14ac:dyDescent="0.2">
      <c r="A102" s="2" t="s">
        <v>152</v>
      </c>
      <c r="B102" s="1" t="s">
        <v>153</v>
      </c>
      <c r="C102" s="1">
        <v>2639.5</v>
      </c>
      <c r="D102" s="1">
        <v>788.5</v>
      </c>
      <c r="E102" s="1">
        <v>975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0.14000000000000001</v>
      </c>
      <c r="L102" s="1">
        <v>406.62</v>
      </c>
      <c r="M102" s="1">
        <v>4809.76</v>
      </c>
      <c r="N102" s="1">
        <v>0</v>
      </c>
      <c r="O102" s="1">
        <v>0</v>
      </c>
      <c r="P102" s="1">
        <v>190.52</v>
      </c>
      <c r="Q102" s="1">
        <v>0</v>
      </c>
      <c r="R102" s="1">
        <v>0.14000000000000001</v>
      </c>
      <c r="S102" s="1">
        <v>0.1</v>
      </c>
      <c r="T102" s="1">
        <v>190.76</v>
      </c>
      <c r="U102" s="1">
        <v>4619</v>
      </c>
    </row>
    <row r="103" spans="1:21" x14ac:dyDescent="0.2">
      <c r="A103" s="2" t="s">
        <v>154</v>
      </c>
      <c r="B103" s="1" t="s">
        <v>155</v>
      </c>
      <c r="C103" s="1">
        <v>5775</v>
      </c>
      <c r="D103" s="1">
        <v>1725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19.510000000000002</v>
      </c>
      <c r="L103" s="1">
        <v>0</v>
      </c>
      <c r="M103" s="1">
        <v>7519.51</v>
      </c>
      <c r="N103" s="1">
        <v>0</v>
      </c>
      <c r="O103" s="1">
        <v>0</v>
      </c>
      <c r="P103" s="1">
        <v>0</v>
      </c>
      <c r="Q103" s="1">
        <v>542.02</v>
      </c>
      <c r="R103" s="1">
        <v>19.510000000000002</v>
      </c>
      <c r="S103" s="1">
        <v>-0.02</v>
      </c>
      <c r="T103" s="1">
        <v>561.51</v>
      </c>
      <c r="U103" s="1">
        <v>6958</v>
      </c>
    </row>
    <row r="104" spans="1:21" x14ac:dyDescent="0.2">
      <c r="A104" s="2" t="s">
        <v>156</v>
      </c>
      <c r="B104" s="1" t="s">
        <v>157</v>
      </c>
      <c r="C104" s="1">
        <v>3850</v>
      </c>
      <c r="D104" s="1">
        <v>1150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7.62</v>
      </c>
      <c r="L104" s="1">
        <v>0</v>
      </c>
      <c r="M104" s="1">
        <v>5007.62</v>
      </c>
      <c r="N104" s="1">
        <v>0</v>
      </c>
      <c r="O104" s="1">
        <v>0</v>
      </c>
      <c r="P104" s="1">
        <v>0</v>
      </c>
      <c r="Q104" s="1">
        <v>416.88</v>
      </c>
      <c r="R104" s="1">
        <v>7.62</v>
      </c>
      <c r="S104" s="1">
        <v>0.12</v>
      </c>
      <c r="T104" s="1">
        <v>424.62</v>
      </c>
      <c r="U104" s="1">
        <v>4583</v>
      </c>
    </row>
    <row r="105" spans="1:21" x14ac:dyDescent="0.2">
      <c r="A105" s="2" t="s">
        <v>158</v>
      </c>
      <c r="B105" s="1" t="s">
        <v>159</v>
      </c>
      <c r="C105" s="1">
        <v>5775</v>
      </c>
      <c r="D105" s="1">
        <v>1725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19.510000000000002</v>
      </c>
      <c r="L105" s="1">
        <v>0</v>
      </c>
      <c r="M105" s="1">
        <v>7519.51</v>
      </c>
      <c r="N105" s="1">
        <v>0</v>
      </c>
      <c r="O105" s="1">
        <v>0</v>
      </c>
      <c r="P105" s="1">
        <v>0</v>
      </c>
      <c r="Q105" s="1">
        <v>881.42</v>
      </c>
      <c r="R105" s="1">
        <v>19.510000000000002</v>
      </c>
      <c r="S105" s="1">
        <v>-0.02</v>
      </c>
      <c r="T105" s="1">
        <v>900.91</v>
      </c>
      <c r="U105" s="1">
        <v>6618.6</v>
      </c>
    </row>
    <row r="106" spans="1:21" s="3" customFormat="1" x14ac:dyDescent="0.2">
      <c r="C106" s="3" t="s">
        <v>34</v>
      </c>
      <c r="D106" s="3" t="s">
        <v>34</v>
      </c>
      <c r="E106" s="3" t="s">
        <v>34</v>
      </c>
      <c r="F106" s="3" t="s">
        <v>34</v>
      </c>
      <c r="G106" s="3" t="s">
        <v>34</v>
      </c>
      <c r="H106" s="3" t="s">
        <v>34</v>
      </c>
      <c r="I106" s="3" t="s">
        <v>34</v>
      </c>
      <c r="J106" s="3" t="s">
        <v>34</v>
      </c>
      <c r="K106" s="3" t="s">
        <v>34</v>
      </c>
      <c r="L106" s="3" t="s">
        <v>34</v>
      </c>
      <c r="M106" s="3" t="s">
        <v>34</v>
      </c>
      <c r="N106" s="3" t="s">
        <v>34</v>
      </c>
      <c r="O106" s="3" t="s">
        <v>34</v>
      </c>
      <c r="P106" s="3" t="s">
        <v>34</v>
      </c>
      <c r="Q106" s="3" t="s">
        <v>34</v>
      </c>
      <c r="R106" s="3" t="s">
        <v>34</v>
      </c>
      <c r="S106" s="3" t="s">
        <v>34</v>
      </c>
      <c r="T106" s="3" t="s">
        <v>34</v>
      </c>
      <c r="U106" s="3" t="s">
        <v>34</v>
      </c>
    </row>
    <row r="107" spans="1:21" x14ac:dyDescent="0.2">
      <c r="A107" s="6" t="s">
        <v>33</v>
      </c>
      <c r="B107" s="15">
        <v>9</v>
      </c>
      <c r="C107" s="7">
        <f>SUM(C97:C106)</f>
        <v>41139.5</v>
      </c>
      <c r="D107" s="7">
        <f t="shared" ref="D107:U107" si="9">SUM(D97:D106)</f>
        <v>12288.5</v>
      </c>
      <c r="E107" s="7">
        <f t="shared" si="9"/>
        <v>975</v>
      </c>
      <c r="F107" s="7">
        <f t="shared" si="9"/>
        <v>13475</v>
      </c>
      <c r="G107" s="7">
        <f t="shared" si="9"/>
        <v>4025</v>
      </c>
      <c r="H107" s="7">
        <f t="shared" si="9"/>
        <v>0</v>
      </c>
      <c r="I107" s="7">
        <f t="shared" si="9"/>
        <v>0</v>
      </c>
      <c r="J107" s="7">
        <f t="shared" si="9"/>
        <v>0</v>
      </c>
      <c r="K107" s="7">
        <f t="shared" si="9"/>
        <v>128.17000000000002</v>
      </c>
      <c r="L107" s="7">
        <f t="shared" si="9"/>
        <v>731.49</v>
      </c>
      <c r="M107" s="7">
        <f t="shared" si="9"/>
        <v>72762.66</v>
      </c>
      <c r="N107" s="7">
        <f t="shared" si="9"/>
        <v>0</v>
      </c>
      <c r="O107" s="7">
        <f t="shared" si="9"/>
        <v>0</v>
      </c>
      <c r="P107" s="7">
        <f t="shared" si="9"/>
        <v>481.65</v>
      </c>
      <c r="Q107" s="7">
        <f t="shared" si="9"/>
        <v>6152.0700000000006</v>
      </c>
      <c r="R107" s="7">
        <f t="shared" si="9"/>
        <v>128.17000000000002</v>
      </c>
      <c r="S107" s="7">
        <f t="shared" si="9"/>
        <v>0.17</v>
      </c>
      <c r="T107" s="7">
        <f t="shared" si="9"/>
        <v>6762.0599999999995</v>
      </c>
      <c r="U107" s="7">
        <f t="shared" si="9"/>
        <v>66000.600000000006</v>
      </c>
    </row>
    <row r="109" spans="1:21" x14ac:dyDescent="0.2">
      <c r="A109" s="4" t="s">
        <v>160</v>
      </c>
    </row>
    <row r="110" spans="1:21" x14ac:dyDescent="0.2">
      <c r="A110" s="2" t="s">
        <v>161</v>
      </c>
      <c r="B110" s="1" t="s">
        <v>162</v>
      </c>
      <c r="C110" s="1">
        <v>3850</v>
      </c>
      <c r="D110" s="1">
        <v>1150</v>
      </c>
      <c r="E110" s="1">
        <v>0</v>
      </c>
      <c r="F110" s="1">
        <v>3850</v>
      </c>
      <c r="G110" s="1">
        <v>1150</v>
      </c>
      <c r="H110" s="1">
        <v>0</v>
      </c>
      <c r="I110" s="1">
        <v>0</v>
      </c>
      <c r="J110" s="1">
        <v>0</v>
      </c>
      <c r="K110" s="1">
        <v>7.62</v>
      </c>
      <c r="L110" s="1">
        <v>0</v>
      </c>
      <c r="M110" s="1">
        <v>10007.620000000001</v>
      </c>
      <c r="N110" s="1">
        <v>0</v>
      </c>
      <c r="O110" s="1">
        <v>0</v>
      </c>
      <c r="P110" s="1">
        <v>0</v>
      </c>
      <c r="Q110" s="1">
        <v>833.75</v>
      </c>
      <c r="R110" s="1">
        <v>7.62</v>
      </c>
      <c r="S110" s="1">
        <v>0.05</v>
      </c>
      <c r="T110" s="1">
        <v>841.42</v>
      </c>
      <c r="U110" s="1">
        <v>9166.2000000000007</v>
      </c>
    </row>
    <row r="111" spans="1:21" x14ac:dyDescent="0.2">
      <c r="A111" s="2" t="s">
        <v>163</v>
      </c>
      <c r="B111" s="1" t="s">
        <v>164</v>
      </c>
      <c r="C111" s="1">
        <v>3850</v>
      </c>
      <c r="D111" s="1">
        <v>1150</v>
      </c>
      <c r="E111" s="1">
        <v>0</v>
      </c>
      <c r="F111" s="1">
        <v>3850</v>
      </c>
      <c r="G111" s="1">
        <v>1150</v>
      </c>
      <c r="H111" s="1">
        <v>0</v>
      </c>
      <c r="I111" s="1">
        <v>0</v>
      </c>
      <c r="J111" s="1">
        <v>0</v>
      </c>
      <c r="K111" s="1">
        <v>7.62</v>
      </c>
      <c r="L111" s="1">
        <v>0</v>
      </c>
      <c r="M111" s="1">
        <v>10007.620000000001</v>
      </c>
      <c r="N111" s="1">
        <v>0</v>
      </c>
      <c r="O111" s="1">
        <v>0</v>
      </c>
      <c r="P111" s="1">
        <v>0</v>
      </c>
      <c r="Q111" s="1">
        <v>833.75</v>
      </c>
      <c r="R111" s="1">
        <v>7.62</v>
      </c>
      <c r="S111" s="1">
        <v>0.05</v>
      </c>
      <c r="T111" s="1">
        <v>841.42</v>
      </c>
      <c r="U111" s="1">
        <v>9166.2000000000007</v>
      </c>
    </row>
    <row r="112" spans="1:21" x14ac:dyDescent="0.2">
      <c r="A112" s="2" t="s">
        <v>165</v>
      </c>
      <c r="B112" s="1" t="s">
        <v>166</v>
      </c>
      <c r="C112" s="1">
        <v>5775</v>
      </c>
      <c r="D112" s="1">
        <v>1725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19.510000000000002</v>
      </c>
      <c r="L112" s="1">
        <v>0</v>
      </c>
      <c r="M112" s="1">
        <v>7519.51</v>
      </c>
      <c r="N112" s="1">
        <v>0</v>
      </c>
      <c r="O112" s="1">
        <v>0</v>
      </c>
      <c r="P112" s="1">
        <v>0</v>
      </c>
      <c r="Q112" s="1">
        <v>542.02</v>
      </c>
      <c r="R112" s="1">
        <v>19.510000000000002</v>
      </c>
      <c r="S112" s="1">
        <v>0.18</v>
      </c>
      <c r="T112" s="1">
        <v>561.71</v>
      </c>
      <c r="U112" s="1">
        <v>6957.8</v>
      </c>
    </row>
    <row r="113" spans="1:21" x14ac:dyDescent="0.2">
      <c r="A113" s="2" t="s">
        <v>167</v>
      </c>
      <c r="B113" s="1" t="s">
        <v>168</v>
      </c>
      <c r="C113" s="1">
        <v>5775</v>
      </c>
      <c r="D113" s="1">
        <v>1725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19.510000000000002</v>
      </c>
      <c r="L113" s="1">
        <v>0</v>
      </c>
      <c r="M113" s="1">
        <v>7519.51</v>
      </c>
      <c r="N113" s="1">
        <v>0</v>
      </c>
      <c r="O113" s="1">
        <v>0</v>
      </c>
      <c r="P113" s="1">
        <v>0</v>
      </c>
      <c r="Q113" s="1">
        <v>881.42</v>
      </c>
      <c r="R113" s="1">
        <v>19.510000000000002</v>
      </c>
      <c r="S113" s="1">
        <v>-0.02</v>
      </c>
      <c r="T113" s="1">
        <v>900.91</v>
      </c>
      <c r="U113" s="1">
        <v>6618.6</v>
      </c>
    </row>
    <row r="114" spans="1:21" x14ac:dyDescent="0.2">
      <c r="A114" s="2" t="s">
        <v>169</v>
      </c>
      <c r="B114" s="1" t="s">
        <v>170</v>
      </c>
      <c r="C114" s="1">
        <v>3850</v>
      </c>
      <c r="D114" s="1">
        <v>1150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7.62</v>
      </c>
      <c r="L114" s="1">
        <v>0</v>
      </c>
      <c r="M114" s="1">
        <v>5007.62</v>
      </c>
      <c r="N114" s="1">
        <v>0</v>
      </c>
      <c r="O114" s="1">
        <v>0</v>
      </c>
      <c r="P114" s="1">
        <v>0</v>
      </c>
      <c r="Q114" s="1">
        <v>416.88</v>
      </c>
      <c r="R114" s="1">
        <v>7.62</v>
      </c>
      <c r="S114" s="1">
        <v>0.12</v>
      </c>
      <c r="T114" s="1">
        <v>424.62</v>
      </c>
      <c r="U114" s="1">
        <v>4583</v>
      </c>
    </row>
    <row r="115" spans="1:21" x14ac:dyDescent="0.2">
      <c r="A115" s="2" t="s">
        <v>171</v>
      </c>
      <c r="B115" s="1" t="s">
        <v>172</v>
      </c>
      <c r="C115" s="1">
        <v>5775</v>
      </c>
      <c r="D115" s="1">
        <v>1725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19.510000000000002</v>
      </c>
      <c r="L115" s="1">
        <v>0</v>
      </c>
      <c r="M115" s="1">
        <v>7519.51</v>
      </c>
      <c r="N115" s="1">
        <v>0</v>
      </c>
      <c r="O115" s="1">
        <v>0</v>
      </c>
      <c r="P115" s="1">
        <v>0</v>
      </c>
      <c r="Q115" s="1">
        <v>881.42</v>
      </c>
      <c r="R115" s="1">
        <v>19.510000000000002</v>
      </c>
      <c r="S115" s="1">
        <v>-0.02</v>
      </c>
      <c r="T115" s="1">
        <v>900.91</v>
      </c>
      <c r="U115" s="1">
        <v>6618.6</v>
      </c>
    </row>
    <row r="116" spans="1:21" x14ac:dyDescent="0.2">
      <c r="A116" s="2" t="s">
        <v>173</v>
      </c>
      <c r="B116" s="1" t="s">
        <v>174</v>
      </c>
      <c r="C116" s="1">
        <v>5775</v>
      </c>
      <c r="D116" s="1">
        <v>1725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19.510000000000002</v>
      </c>
      <c r="L116" s="1">
        <v>0</v>
      </c>
      <c r="M116" s="1">
        <v>7519.51</v>
      </c>
      <c r="N116" s="1">
        <v>0</v>
      </c>
      <c r="O116" s="1">
        <v>0</v>
      </c>
      <c r="P116" s="1">
        <v>0</v>
      </c>
      <c r="Q116" s="1">
        <v>881.42</v>
      </c>
      <c r="R116" s="1">
        <v>19.510000000000002</v>
      </c>
      <c r="S116" s="1">
        <v>-0.02</v>
      </c>
      <c r="T116" s="1">
        <v>900.91</v>
      </c>
      <c r="U116" s="1">
        <v>6618.6</v>
      </c>
    </row>
    <row r="117" spans="1:21" s="3" customFormat="1" x14ac:dyDescent="0.2">
      <c r="C117" s="3" t="s">
        <v>34</v>
      </c>
      <c r="D117" s="3" t="s">
        <v>34</v>
      </c>
      <c r="E117" s="3" t="s">
        <v>34</v>
      </c>
      <c r="F117" s="3" t="s">
        <v>34</v>
      </c>
      <c r="G117" s="3" t="s">
        <v>34</v>
      </c>
      <c r="H117" s="3" t="s">
        <v>34</v>
      </c>
      <c r="I117" s="3" t="s">
        <v>34</v>
      </c>
      <c r="J117" s="3" t="s">
        <v>34</v>
      </c>
      <c r="K117" s="3" t="s">
        <v>34</v>
      </c>
      <c r="L117" s="3" t="s">
        <v>34</v>
      </c>
      <c r="M117" s="3" t="s">
        <v>34</v>
      </c>
      <c r="N117" s="3" t="s">
        <v>34</v>
      </c>
      <c r="O117" s="3" t="s">
        <v>34</v>
      </c>
      <c r="P117" s="3" t="s">
        <v>34</v>
      </c>
      <c r="Q117" s="3" t="s">
        <v>34</v>
      </c>
      <c r="R117" s="3" t="s">
        <v>34</v>
      </c>
      <c r="S117" s="3" t="s">
        <v>34</v>
      </c>
      <c r="T117" s="3" t="s">
        <v>34</v>
      </c>
      <c r="U117" s="3" t="s">
        <v>34</v>
      </c>
    </row>
    <row r="118" spans="1:21" x14ac:dyDescent="0.2">
      <c r="A118" s="6" t="s">
        <v>33</v>
      </c>
      <c r="B118" s="15">
        <v>7</v>
      </c>
      <c r="C118" s="7">
        <f>SUM(C110:C117)</f>
        <v>34650</v>
      </c>
      <c r="D118" s="7">
        <f t="shared" ref="D118:U118" si="10">SUM(D110:D117)</f>
        <v>10350</v>
      </c>
      <c r="E118" s="7">
        <f t="shared" si="10"/>
        <v>0</v>
      </c>
      <c r="F118" s="7">
        <f t="shared" si="10"/>
        <v>7700</v>
      </c>
      <c r="G118" s="7">
        <f t="shared" si="10"/>
        <v>2300</v>
      </c>
      <c r="H118" s="7">
        <f t="shared" si="10"/>
        <v>0</v>
      </c>
      <c r="I118" s="7">
        <f t="shared" si="10"/>
        <v>0</v>
      </c>
      <c r="J118" s="7">
        <f t="shared" si="10"/>
        <v>0</v>
      </c>
      <c r="K118" s="7">
        <f t="shared" si="10"/>
        <v>100.9</v>
      </c>
      <c r="L118" s="7">
        <f t="shared" si="10"/>
        <v>0</v>
      </c>
      <c r="M118" s="7">
        <f t="shared" si="10"/>
        <v>55100.900000000009</v>
      </c>
      <c r="N118" s="7">
        <f t="shared" si="10"/>
        <v>0</v>
      </c>
      <c r="O118" s="7">
        <f t="shared" si="10"/>
        <v>0</v>
      </c>
      <c r="P118" s="7">
        <f t="shared" si="10"/>
        <v>0</v>
      </c>
      <c r="Q118" s="7">
        <f t="shared" si="10"/>
        <v>5270.66</v>
      </c>
      <c r="R118" s="7">
        <f t="shared" si="10"/>
        <v>100.9</v>
      </c>
      <c r="S118" s="7">
        <f t="shared" si="10"/>
        <v>0.33999999999999997</v>
      </c>
      <c r="T118" s="7">
        <f t="shared" si="10"/>
        <v>5371.9</v>
      </c>
      <c r="U118" s="7">
        <f t="shared" si="10"/>
        <v>49729</v>
      </c>
    </row>
    <row r="120" spans="1:21" x14ac:dyDescent="0.2">
      <c r="A120" s="4" t="s">
        <v>175</v>
      </c>
    </row>
    <row r="121" spans="1:21" s="17" customFormat="1" x14ac:dyDescent="0.2">
      <c r="A121" s="16" t="s">
        <v>176</v>
      </c>
      <c r="B121" s="17" t="s">
        <v>177</v>
      </c>
      <c r="C121" s="17">
        <v>5775</v>
      </c>
      <c r="D121" s="17">
        <v>1725</v>
      </c>
      <c r="E121" s="17">
        <v>0</v>
      </c>
      <c r="F121" s="17">
        <v>5775</v>
      </c>
      <c r="G121" s="17">
        <v>1725</v>
      </c>
      <c r="H121" s="17">
        <v>0</v>
      </c>
      <c r="I121" s="17">
        <v>0</v>
      </c>
      <c r="J121" s="17">
        <v>0</v>
      </c>
      <c r="K121" s="17">
        <v>39.020000000000003</v>
      </c>
      <c r="L121" s="17">
        <v>0</v>
      </c>
      <c r="M121" s="17">
        <v>15039.02</v>
      </c>
      <c r="N121" s="17">
        <v>0</v>
      </c>
      <c r="O121" s="17">
        <v>0</v>
      </c>
      <c r="P121" s="17">
        <v>0</v>
      </c>
      <c r="Q121" s="17">
        <v>1762.83</v>
      </c>
      <c r="R121" s="17">
        <v>39.020000000000003</v>
      </c>
      <c r="S121" s="17">
        <v>-0.03</v>
      </c>
      <c r="T121" s="17">
        <v>1801.82</v>
      </c>
      <c r="U121" s="17">
        <v>13237.2</v>
      </c>
    </row>
    <row r="122" spans="1:21" x14ac:dyDescent="0.2">
      <c r="A122" s="2" t="s">
        <v>178</v>
      </c>
      <c r="B122" s="1" t="s">
        <v>179</v>
      </c>
      <c r="C122" s="1">
        <v>3850</v>
      </c>
      <c r="D122" s="1">
        <v>1150</v>
      </c>
      <c r="E122" s="1">
        <v>0</v>
      </c>
      <c r="F122" s="1">
        <v>3850</v>
      </c>
      <c r="G122" s="1">
        <v>1150</v>
      </c>
      <c r="H122" s="1">
        <v>0</v>
      </c>
      <c r="I122" s="1">
        <v>0</v>
      </c>
      <c r="J122" s="1">
        <v>0</v>
      </c>
      <c r="K122" s="1">
        <v>7.62</v>
      </c>
      <c r="L122" s="1">
        <v>0</v>
      </c>
      <c r="M122" s="1">
        <v>10007.620000000001</v>
      </c>
      <c r="N122" s="1">
        <v>0</v>
      </c>
      <c r="O122" s="1">
        <v>0</v>
      </c>
      <c r="P122" s="1">
        <v>0</v>
      </c>
      <c r="Q122" s="1">
        <v>833.75</v>
      </c>
      <c r="R122" s="1">
        <v>7.62</v>
      </c>
      <c r="S122" s="1">
        <v>0.05</v>
      </c>
      <c r="T122" s="1">
        <v>841.42</v>
      </c>
      <c r="U122" s="1">
        <v>9166.2000000000007</v>
      </c>
    </row>
    <row r="123" spans="1:21" x14ac:dyDescent="0.2">
      <c r="A123" s="2" t="s">
        <v>180</v>
      </c>
      <c r="B123" s="1" t="s">
        <v>181</v>
      </c>
      <c r="C123" s="1">
        <v>3850</v>
      </c>
      <c r="D123" s="1">
        <v>1150</v>
      </c>
      <c r="E123" s="1">
        <v>0</v>
      </c>
      <c r="F123" s="1">
        <v>3850</v>
      </c>
      <c r="G123" s="1">
        <v>1150</v>
      </c>
      <c r="H123" s="1">
        <v>0</v>
      </c>
      <c r="I123" s="1">
        <v>0</v>
      </c>
      <c r="J123" s="1">
        <v>0</v>
      </c>
      <c r="K123" s="1">
        <v>7.62</v>
      </c>
      <c r="L123" s="1">
        <v>0</v>
      </c>
      <c r="M123" s="1">
        <v>10007.620000000001</v>
      </c>
      <c r="N123" s="1">
        <v>0</v>
      </c>
      <c r="O123" s="1">
        <v>0</v>
      </c>
      <c r="P123" s="1">
        <v>0</v>
      </c>
      <c r="Q123" s="1">
        <v>833.75</v>
      </c>
      <c r="R123" s="1">
        <v>7.62</v>
      </c>
      <c r="S123" s="1">
        <v>0.05</v>
      </c>
      <c r="T123" s="1">
        <v>841.42</v>
      </c>
      <c r="U123" s="1">
        <v>9166.2000000000007</v>
      </c>
    </row>
    <row r="124" spans="1:21" x14ac:dyDescent="0.2">
      <c r="A124" s="2" t="s">
        <v>182</v>
      </c>
      <c r="B124" s="1" t="s">
        <v>183</v>
      </c>
      <c r="C124" s="1">
        <v>3850</v>
      </c>
      <c r="D124" s="1">
        <v>1150</v>
      </c>
      <c r="E124" s="1">
        <v>0</v>
      </c>
      <c r="F124" s="1">
        <v>3850</v>
      </c>
      <c r="G124" s="1">
        <v>1150</v>
      </c>
      <c r="H124" s="1">
        <v>0</v>
      </c>
      <c r="I124" s="1">
        <v>0</v>
      </c>
      <c r="J124" s="1">
        <v>0</v>
      </c>
      <c r="K124" s="1">
        <v>7.62</v>
      </c>
      <c r="L124" s="1">
        <v>0</v>
      </c>
      <c r="M124" s="1">
        <v>10007.620000000001</v>
      </c>
      <c r="N124" s="1">
        <v>0</v>
      </c>
      <c r="O124" s="1">
        <v>0</v>
      </c>
      <c r="P124" s="1">
        <v>0</v>
      </c>
      <c r="Q124" s="1">
        <v>833.75</v>
      </c>
      <c r="R124" s="1">
        <v>7.62</v>
      </c>
      <c r="S124" s="1">
        <v>0.05</v>
      </c>
      <c r="T124" s="1">
        <v>841.42</v>
      </c>
      <c r="U124" s="1">
        <v>9166.2000000000007</v>
      </c>
    </row>
    <row r="125" spans="1:21" x14ac:dyDescent="0.2">
      <c r="A125" s="2" t="s">
        <v>184</v>
      </c>
      <c r="B125" s="1" t="s">
        <v>185</v>
      </c>
      <c r="C125" s="1">
        <v>2639.5</v>
      </c>
      <c r="D125" s="1">
        <v>788.5</v>
      </c>
      <c r="E125" s="1">
        <v>975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0.14000000000000001</v>
      </c>
      <c r="L125" s="1">
        <v>406.62</v>
      </c>
      <c r="M125" s="1">
        <v>4809.76</v>
      </c>
      <c r="N125" s="1">
        <v>0</v>
      </c>
      <c r="O125" s="1">
        <v>0</v>
      </c>
      <c r="P125" s="1">
        <v>190.52</v>
      </c>
      <c r="Q125" s="1">
        <v>0</v>
      </c>
      <c r="R125" s="1">
        <v>0.14000000000000001</v>
      </c>
      <c r="S125" s="1">
        <v>0.1</v>
      </c>
      <c r="T125" s="1">
        <v>190.76</v>
      </c>
      <c r="U125" s="1">
        <v>4619</v>
      </c>
    </row>
    <row r="126" spans="1:21" x14ac:dyDescent="0.2">
      <c r="A126" s="2" t="s">
        <v>186</v>
      </c>
      <c r="B126" s="1" t="s">
        <v>187</v>
      </c>
      <c r="C126" s="1">
        <v>5775</v>
      </c>
      <c r="D126" s="1">
        <v>1725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19.510000000000002</v>
      </c>
      <c r="L126" s="1">
        <v>0</v>
      </c>
      <c r="M126" s="1">
        <v>7519.51</v>
      </c>
      <c r="N126" s="1">
        <v>0</v>
      </c>
      <c r="O126" s="1">
        <v>0</v>
      </c>
      <c r="P126" s="1">
        <v>0</v>
      </c>
      <c r="Q126" s="1">
        <v>881.42</v>
      </c>
      <c r="R126" s="1">
        <v>19.510000000000002</v>
      </c>
      <c r="S126" s="1">
        <v>-0.02</v>
      </c>
      <c r="T126" s="1">
        <v>900.91</v>
      </c>
      <c r="U126" s="1">
        <v>6618.6</v>
      </c>
    </row>
    <row r="127" spans="1:21" x14ac:dyDescent="0.2">
      <c r="A127" s="2" t="s">
        <v>188</v>
      </c>
      <c r="B127" s="1" t="s">
        <v>189</v>
      </c>
      <c r="C127" s="1">
        <v>5775</v>
      </c>
      <c r="D127" s="1">
        <v>1725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19.510000000000002</v>
      </c>
      <c r="L127" s="1">
        <v>0</v>
      </c>
      <c r="M127" s="1">
        <v>7519.51</v>
      </c>
      <c r="N127" s="1">
        <v>0</v>
      </c>
      <c r="O127" s="1">
        <v>0</v>
      </c>
      <c r="P127" s="1">
        <v>0</v>
      </c>
      <c r="Q127" s="1">
        <v>881.42</v>
      </c>
      <c r="R127" s="1">
        <v>19.510000000000002</v>
      </c>
      <c r="S127" s="1">
        <v>-0.02</v>
      </c>
      <c r="T127" s="1">
        <v>900.91</v>
      </c>
      <c r="U127" s="1">
        <v>6618.6</v>
      </c>
    </row>
    <row r="128" spans="1:21" s="3" customFormat="1" x14ac:dyDescent="0.2">
      <c r="C128" s="3" t="s">
        <v>34</v>
      </c>
      <c r="D128" s="3" t="s">
        <v>34</v>
      </c>
      <c r="E128" s="3" t="s">
        <v>34</v>
      </c>
      <c r="F128" s="3" t="s">
        <v>34</v>
      </c>
      <c r="G128" s="3" t="s">
        <v>34</v>
      </c>
      <c r="H128" s="3" t="s">
        <v>34</v>
      </c>
      <c r="I128" s="3" t="s">
        <v>34</v>
      </c>
      <c r="J128" s="3" t="s">
        <v>34</v>
      </c>
      <c r="K128" s="3" t="s">
        <v>34</v>
      </c>
      <c r="L128" s="3" t="s">
        <v>34</v>
      </c>
      <c r="M128" s="3" t="s">
        <v>34</v>
      </c>
      <c r="N128" s="3" t="s">
        <v>34</v>
      </c>
      <c r="O128" s="3" t="s">
        <v>34</v>
      </c>
      <c r="P128" s="3" t="s">
        <v>34</v>
      </c>
      <c r="Q128" s="3" t="s">
        <v>34</v>
      </c>
      <c r="R128" s="3" t="s">
        <v>34</v>
      </c>
      <c r="S128" s="3" t="s">
        <v>34</v>
      </c>
      <c r="T128" s="3" t="s">
        <v>34</v>
      </c>
      <c r="U128" s="3" t="s">
        <v>34</v>
      </c>
    </row>
    <row r="129" spans="1:21" x14ac:dyDescent="0.2">
      <c r="A129" s="6" t="s">
        <v>33</v>
      </c>
      <c r="B129" s="15">
        <v>7</v>
      </c>
      <c r="C129" s="7">
        <f>SUM(C121:C128)</f>
        <v>31514.5</v>
      </c>
      <c r="D129" s="7">
        <f t="shared" ref="D129:U129" si="11">SUM(D121:D128)</f>
        <v>9413.5</v>
      </c>
      <c r="E129" s="7">
        <f t="shared" si="11"/>
        <v>975</v>
      </c>
      <c r="F129" s="7">
        <f t="shared" si="11"/>
        <v>17325</v>
      </c>
      <c r="G129" s="7">
        <f t="shared" si="11"/>
        <v>5175</v>
      </c>
      <c r="H129" s="7">
        <f t="shared" si="11"/>
        <v>0</v>
      </c>
      <c r="I129" s="7">
        <f t="shared" si="11"/>
        <v>0</v>
      </c>
      <c r="J129" s="7">
        <f t="shared" si="11"/>
        <v>0</v>
      </c>
      <c r="K129" s="7">
        <f t="shared" si="11"/>
        <v>101.04</v>
      </c>
      <c r="L129" s="7">
        <f t="shared" si="11"/>
        <v>406.62</v>
      </c>
      <c r="M129" s="7">
        <f t="shared" si="11"/>
        <v>64910.660000000011</v>
      </c>
      <c r="N129" s="7">
        <f t="shared" si="11"/>
        <v>0</v>
      </c>
      <c r="O129" s="7">
        <f t="shared" si="11"/>
        <v>0</v>
      </c>
      <c r="P129" s="7">
        <f t="shared" si="11"/>
        <v>190.52</v>
      </c>
      <c r="Q129" s="7">
        <f t="shared" si="11"/>
        <v>6026.92</v>
      </c>
      <c r="R129" s="7">
        <f t="shared" si="11"/>
        <v>101.04</v>
      </c>
      <c r="S129" s="7">
        <f t="shared" si="11"/>
        <v>0.18000000000000005</v>
      </c>
      <c r="T129" s="7">
        <f t="shared" si="11"/>
        <v>6318.66</v>
      </c>
      <c r="U129" s="7">
        <f t="shared" si="11"/>
        <v>58592</v>
      </c>
    </row>
    <row r="131" spans="1:21" x14ac:dyDescent="0.2">
      <c r="A131" s="4" t="s">
        <v>190</v>
      </c>
    </row>
    <row r="132" spans="1:21" x14ac:dyDescent="0.2">
      <c r="A132" s="2" t="s">
        <v>191</v>
      </c>
      <c r="B132" s="1" t="s">
        <v>192</v>
      </c>
      <c r="C132" s="1">
        <v>3850</v>
      </c>
      <c r="D132" s="1">
        <v>1150</v>
      </c>
      <c r="E132" s="1">
        <v>0</v>
      </c>
      <c r="F132" s="1">
        <v>3850</v>
      </c>
      <c r="G132" s="1">
        <v>1150</v>
      </c>
      <c r="H132" s="1">
        <v>0</v>
      </c>
      <c r="I132" s="1">
        <v>0</v>
      </c>
      <c r="J132" s="1">
        <v>0</v>
      </c>
      <c r="K132" s="1">
        <v>7.62</v>
      </c>
      <c r="L132" s="1">
        <v>0</v>
      </c>
      <c r="M132" s="1">
        <v>10007.620000000001</v>
      </c>
      <c r="N132" s="1">
        <v>0</v>
      </c>
      <c r="O132" s="1">
        <v>0</v>
      </c>
      <c r="P132" s="1">
        <v>0</v>
      </c>
      <c r="Q132" s="1">
        <v>833.75</v>
      </c>
      <c r="R132" s="1">
        <v>7.62</v>
      </c>
      <c r="S132" s="1">
        <v>0.05</v>
      </c>
      <c r="T132" s="1">
        <v>841.42</v>
      </c>
      <c r="U132" s="1">
        <v>9166.2000000000007</v>
      </c>
    </row>
    <row r="133" spans="1:21" x14ac:dyDescent="0.2">
      <c r="A133" s="2" t="s">
        <v>193</v>
      </c>
      <c r="B133" s="1" t="s">
        <v>194</v>
      </c>
      <c r="C133" s="1">
        <v>2841.5</v>
      </c>
      <c r="D133" s="1">
        <v>848.5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1.39</v>
      </c>
      <c r="L133" s="1">
        <v>382.46</v>
      </c>
      <c r="M133" s="1">
        <v>4073.85</v>
      </c>
      <c r="N133" s="1">
        <v>0</v>
      </c>
      <c r="O133" s="1">
        <v>0</v>
      </c>
      <c r="P133" s="1">
        <v>207.29</v>
      </c>
      <c r="Q133" s="1">
        <v>0</v>
      </c>
      <c r="R133" s="1">
        <v>1.39</v>
      </c>
      <c r="S133" s="1">
        <v>-0.03</v>
      </c>
      <c r="T133" s="1">
        <v>208.65</v>
      </c>
      <c r="U133" s="1">
        <v>3865.2</v>
      </c>
    </row>
    <row r="134" spans="1:21" x14ac:dyDescent="0.2">
      <c r="A134" s="2" t="s">
        <v>195</v>
      </c>
      <c r="B134" s="1" t="s">
        <v>196</v>
      </c>
      <c r="C134" s="1">
        <v>2639.5</v>
      </c>
      <c r="D134" s="1">
        <v>788.5</v>
      </c>
      <c r="E134" s="1">
        <v>975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0.14000000000000001</v>
      </c>
      <c r="L134" s="1">
        <v>406.62</v>
      </c>
      <c r="M134" s="1">
        <v>4809.76</v>
      </c>
      <c r="N134" s="1">
        <v>0</v>
      </c>
      <c r="O134" s="1">
        <v>0</v>
      </c>
      <c r="P134" s="1">
        <v>190.52</v>
      </c>
      <c r="Q134" s="1">
        <v>0</v>
      </c>
      <c r="R134" s="1">
        <v>0.14000000000000001</v>
      </c>
      <c r="S134" s="1">
        <v>0.1</v>
      </c>
      <c r="T134" s="1">
        <v>190.76</v>
      </c>
      <c r="U134" s="1">
        <v>4619</v>
      </c>
    </row>
    <row r="135" spans="1:21" x14ac:dyDescent="0.2">
      <c r="A135" s="2" t="s">
        <v>197</v>
      </c>
      <c r="B135" s="1" t="s">
        <v>198</v>
      </c>
      <c r="C135" s="1">
        <v>3850</v>
      </c>
      <c r="D135" s="1">
        <v>1150</v>
      </c>
      <c r="E135" s="1">
        <v>0</v>
      </c>
      <c r="F135" s="1">
        <v>3850</v>
      </c>
      <c r="G135" s="1">
        <v>1150</v>
      </c>
      <c r="H135" s="1">
        <v>0</v>
      </c>
      <c r="I135" s="1">
        <v>0</v>
      </c>
      <c r="J135" s="1">
        <v>0</v>
      </c>
      <c r="K135" s="1">
        <v>7.62</v>
      </c>
      <c r="L135" s="1">
        <v>0</v>
      </c>
      <c r="M135" s="1">
        <v>10007.620000000001</v>
      </c>
      <c r="N135" s="1">
        <v>0</v>
      </c>
      <c r="O135" s="1">
        <v>0</v>
      </c>
      <c r="P135" s="1">
        <v>0</v>
      </c>
      <c r="Q135" s="1">
        <v>833.75</v>
      </c>
      <c r="R135" s="1">
        <v>7.62</v>
      </c>
      <c r="S135" s="1">
        <v>-0.15</v>
      </c>
      <c r="T135" s="1">
        <v>841.22</v>
      </c>
      <c r="U135" s="1">
        <v>9166.4</v>
      </c>
    </row>
    <row r="136" spans="1:21" x14ac:dyDescent="0.2">
      <c r="A136" s="2" t="s">
        <v>199</v>
      </c>
      <c r="B136" s="1" t="s">
        <v>200</v>
      </c>
      <c r="C136" s="1">
        <v>5775</v>
      </c>
      <c r="D136" s="1">
        <v>1725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19.510000000000002</v>
      </c>
      <c r="L136" s="1">
        <v>0</v>
      </c>
      <c r="M136" s="1">
        <v>7519.51</v>
      </c>
      <c r="N136" s="1">
        <v>0</v>
      </c>
      <c r="O136" s="1">
        <v>0</v>
      </c>
      <c r="P136" s="1">
        <v>0</v>
      </c>
      <c r="Q136" s="1">
        <v>881.42</v>
      </c>
      <c r="R136" s="1">
        <v>19.510000000000002</v>
      </c>
      <c r="S136" s="1">
        <v>-0.02</v>
      </c>
      <c r="T136" s="1">
        <v>900.91</v>
      </c>
      <c r="U136" s="1">
        <v>6618.6</v>
      </c>
    </row>
    <row r="137" spans="1:21" x14ac:dyDescent="0.2">
      <c r="A137" s="2" t="s">
        <v>201</v>
      </c>
      <c r="B137" s="1" t="s">
        <v>202</v>
      </c>
      <c r="C137" s="1">
        <v>3850</v>
      </c>
      <c r="D137" s="1">
        <v>1150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7.62</v>
      </c>
      <c r="L137" s="1">
        <v>0</v>
      </c>
      <c r="M137" s="1">
        <v>5007.62</v>
      </c>
      <c r="N137" s="1">
        <v>0</v>
      </c>
      <c r="O137" s="1">
        <v>0</v>
      </c>
      <c r="P137" s="1">
        <v>0</v>
      </c>
      <c r="Q137" s="1">
        <v>416.88</v>
      </c>
      <c r="R137" s="1">
        <v>7.62</v>
      </c>
      <c r="S137" s="1">
        <v>0.12</v>
      </c>
      <c r="T137" s="1">
        <v>424.62</v>
      </c>
      <c r="U137" s="1">
        <v>4583</v>
      </c>
    </row>
    <row r="138" spans="1:21" x14ac:dyDescent="0.2">
      <c r="A138" s="2" t="s">
        <v>203</v>
      </c>
      <c r="B138" s="1" t="s">
        <v>204</v>
      </c>
      <c r="C138" s="1">
        <v>5775</v>
      </c>
      <c r="D138" s="1">
        <v>1725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19.510000000000002</v>
      </c>
      <c r="L138" s="1">
        <v>0</v>
      </c>
      <c r="M138" s="1">
        <v>7519.51</v>
      </c>
      <c r="N138" s="1">
        <v>0</v>
      </c>
      <c r="O138" s="1">
        <v>0</v>
      </c>
      <c r="P138" s="1">
        <v>0</v>
      </c>
      <c r="Q138" s="1">
        <v>881.42</v>
      </c>
      <c r="R138" s="1">
        <v>19.510000000000002</v>
      </c>
      <c r="S138" s="1">
        <v>-0.02</v>
      </c>
      <c r="T138" s="1">
        <v>900.91</v>
      </c>
      <c r="U138" s="1">
        <v>6618.6</v>
      </c>
    </row>
    <row r="139" spans="1:21" x14ac:dyDescent="0.2">
      <c r="A139" s="2" t="s">
        <v>205</v>
      </c>
      <c r="B139" s="1" t="s">
        <v>206</v>
      </c>
      <c r="C139" s="1">
        <v>5775</v>
      </c>
      <c r="D139" s="1">
        <v>1725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19.510000000000002</v>
      </c>
      <c r="L139" s="1">
        <v>0</v>
      </c>
      <c r="M139" s="1">
        <v>7519.51</v>
      </c>
      <c r="N139" s="1">
        <v>0</v>
      </c>
      <c r="O139" s="1">
        <v>0</v>
      </c>
      <c r="P139" s="1">
        <v>0</v>
      </c>
      <c r="Q139" s="1">
        <v>881.42</v>
      </c>
      <c r="R139" s="1">
        <v>19.510000000000002</v>
      </c>
      <c r="S139" s="1">
        <v>-0.02</v>
      </c>
      <c r="T139" s="1">
        <v>900.91</v>
      </c>
      <c r="U139" s="1">
        <v>6618.6</v>
      </c>
    </row>
    <row r="140" spans="1:21" s="3" customFormat="1" x14ac:dyDescent="0.2">
      <c r="C140" s="3" t="s">
        <v>34</v>
      </c>
      <c r="D140" s="3" t="s">
        <v>34</v>
      </c>
      <c r="E140" s="3" t="s">
        <v>34</v>
      </c>
      <c r="F140" s="3" t="s">
        <v>34</v>
      </c>
      <c r="G140" s="3" t="s">
        <v>34</v>
      </c>
      <c r="H140" s="3" t="s">
        <v>34</v>
      </c>
      <c r="I140" s="3" t="s">
        <v>34</v>
      </c>
      <c r="J140" s="3" t="s">
        <v>34</v>
      </c>
      <c r="K140" s="3" t="s">
        <v>34</v>
      </c>
      <c r="L140" s="3" t="s">
        <v>34</v>
      </c>
      <c r="M140" s="3" t="s">
        <v>34</v>
      </c>
      <c r="N140" s="3" t="s">
        <v>34</v>
      </c>
      <c r="O140" s="3" t="s">
        <v>34</v>
      </c>
      <c r="P140" s="3" t="s">
        <v>34</v>
      </c>
      <c r="Q140" s="3" t="s">
        <v>34</v>
      </c>
      <c r="R140" s="3" t="s">
        <v>34</v>
      </c>
      <c r="S140" s="3" t="s">
        <v>34</v>
      </c>
      <c r="T140" s="3" t="s">
        <v>34</v>
      </c>
      <c r="U140" s="3" t="s">
        <v>34</v>
      </c>
    </row>
    <row r="141" spans="1:21" x14ac:dyDescent="0.2">
      <c r="A141" s="6" t="s">
        <v>33</v>
      </c>
      <c r="B141" s="15">
        <v>8</v>
      </c>
      <c r="C141" s="7">
        <f>SUM(C132:C140)</f>
        <v>34356</v>
      </c>
      <c r="D141" s="7">
        <f t="shared" ref="D141:U141" si="12">SUM(D132:D140)</f>
        <v>10262</v>
      </c>
      <c r="E141" s="7">
        <f t="shared" si="12"/>
        <v>975</v>
      </c>
      <c r="F141" s="7">
        <f t="shared" si="12"/>
        <v>7700</v>
      </c>
      <c r="G141" s="7">
        <f t="shared" si="12"/>
        <v>2300</v>
      </c>
      <c r="H141" s="7">
        <f t="shared" si="12"/>
        <v>0</v>
      </c>
      <c r="I141" s="7">
        <f t="shared" si="12"/>
        <v>0</v>
      </c>
      <c r="J141" s="7">
        <f t="shared" si="12"/>
        <v>0</v>
      </c>
      <c r="K141" s="7">
        <f t="shared" si="12"/>
        <v>82.92</v>
      </c>
      <c r="L141" s="7">
        <f t="shared" si="12"/>
        <v>789.07999999999993</v>
      </c>
      <c r="M141" s="7">
        <f t="shared" si="12"/>
        <v>56465.000000000015</v>
      </c>
      <c r="N141" s="7">
        <f t="shared" si="12"/>
        <v>0</v>
      </c>
      <c r="O141" s="7">
        <f t="shared" si="12"/>
        <v>0</v>
      </c>
      <c r="P141" s="7">
        <f t="shared" si="12"/>
        <v>397.81</v>
      </c>
      <c r="Q141" s="7">
        <f t="shared" si="12"/>
        <v>4728.6400000000003</v>
      </c>
      <c r="R141" s="7">
        <f t="shared" si="12"/>
        <v>82.92</v>
      </c>
      <c r="S141" s="7">
        <f t="shared" si="12"/>
        <v>3.0000000000000002E-2</v>
      </c>
      <c r="T141" s="7">
        <f t="shared" si="12"/>
        <v>5209.3999999999996</v>
      </c>
      <c r="U141" s="7">
        <f t="shared" si="12"/>
        <v>51255.6</v>
      </c>
    </row>
    <row r="143" spans="1:21" x14ac:dyDescent="0.2">
      <c r="A143" s="4" t="s">
        <v>207</v>
      </c>
    </row>
    <row r="144" spans="1:21" s="17" customFormat="1" x14ac:dyDescent="0.2">
      <c r="A144" s="16" t="s">
        <v>208</v>
      </c>
      <c r="B144" s="17" t="s">
        <v>209</v>
      </c>
      <c r="C144" s="17">
        <v>5775</v>
      </c>
      <c r="D144" s="17">
        <v>1725</v>
      </c>
      <c r="E144" s="17">
        <v>0</v>
      </c>
      <c r="F144" s="17">
        <v>5775</v>
      </c>
      <c r="G144" s="17">
        <v>1725</v>
      </c>
      <c r="H144" s="17">
        <v>0</v>
      </c>
      <c r="I144" s="17">
        <v>0</v>
      </c>
      <c r="J144" s="17">
        <v>0</v>
      </c>
      <c r="K144" s="17">
        <v>39.020000000000003</v>
      </c>
      <c r="L144" s="17">
        <v>0</v>
      </c>
      <c r="M144" s="17">
        <v>15039.02</v>
      </c>
      <c r="N144" s="17">
        <v>0</v>
      </c>
      <c r="O144" s="17">
        <v>0</v>
      </c>
      <c r="P144" s="17">
        <v>0</v>
      </c>
      <c r="Q144" s="17">
        <v>1762.83</v>
      </c>
      <c r="R144" s="17">
        <v>39.020000000000003</v>
      </c>
      <c r="S144" s="17">
        <v>-0.03</v>
      </c>
      <c r="T144" s="17">
        <v>1801.82</v>
      </c>
      <c r="U144" s="17">
        <v>13237.2</v>
      </c>
    </row>
    <row r="145" spans="1:21" x14ac:dyDescent="0.2">
      <c r="A145" s="2" t="s">
        <v>210</v>
      </c>
      <c r="B145" s="1" t="s">
        <v>211</v>
      </c>
      <c r="C145" s="1">
        <v>3850</v>
      </c>
      <c r="D145" s="1">
        <v>1150</v>
      </c>
      <c r="E145" s="1">
        <v>0</v>
      </c>
      <c r="F145" s="1">
        <v>3850</v>
      </c>
      <c r="G145" s="1">
        <v>1150</v>
      </c>
      <c r="H145" s="1">
        <v>0</v>
      </c>
      <c r="I145" s="1">
        <v>0</v>
      </c>
      <c r="J145" s="1">
        <v>0</v>
      </c>
      <c r="K145" s="1">
        <v>7.62</v>
      </c>
      <c r="L145" s="1">
        <v>0</v>
      </c>
      <c r="M145" s="1">
        <v>10007.620000000001</v>
      </c>
      <c r="N145" s="1">
        <v>0</v>
      </c>
      <c r="O145" s="1">
        <v>0</v>
      </c>
      <c r="P145" s="1">
        <v>0</v>
      </c>
      <c r="Q145" s="1">
        <v>833.75</v>
      </c>
      <c r="R145" s="1">
        <v>7.62</v>
      </c>
      <c r="S145" s="1">
        <v>0.05</v>
      </c>
      <c r="T145" s="1">
        <v>841.42</v>
      </c>
      <c r="U145" s="1">
        <v>9166.2000000000007</v>
      </c>
    </row>
    <row r="146" spans="1:21" x14ac:dyDescent="0.2">
      <c r="A146" s="2" t="s">
        <v>212</v>
      </c>
      <c r="B146" s="1" t="s">
        <v>213</v>
      </c>
      <c r="C146" s="1">
        <v>5775</v>
      </c>
      <c r="D146" s="1">
        <v>1725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19.510000000000002</v>
      </c>
      <c r="L146" s="1">
        <v>0</v>
      </c>
      <c r="M146" s="1">
        <v>7519.51</v>
      </c>
      <c r="N146" s="1">
        <v>0</v>
      </c>
      <c r="O146" s="1">
        <v>0</v>
      </c>
      <c r="P146" s="1">
        <v>0</v>
      </c>
      <c r="Q146" s="1">
        <v>881.42</v>
      </c>
      <c r="R146" s="1">
        <v>19.510000000000002</v>
      </c>
      <c r="S146" s="1">
        <v>-0.02</v>
      </c>
      <c r="T146" s="1">
        <v>900.91</v>
      </c>
      <c r="U146" s="1">
        <v>6618.6</v>
      </c>
    </row>
    <row r="147" spans="1:21" x14ac:dyDescent="0.2">
      <c r="A147" s="2" t="s">
        <v>214</v>
      </c>
      <c r="B147" s="1" t="s">
        <v>215</v>
      </c>
      <c r="C147" s="1">
        <v>2639.5</v>
      </c>
      <c r="D147" s="1">
        <v>788.5</v>
      </c>
      <c r="E147" s="1">
        <v>975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0.14000000000000001</v>
      </c>
      <c r="L147" s="1">
        <v>406.62</v>
      </c>
      <c r="M147" s="1">
        <v>4809.76</v>
      </c>
      <c r="N147" s="1">
        <v>0</v>
      </c>
      <c r="O147" s="1">
        <v>0</v>
      </c>
      <c r="P147" s="1">
        <v>190.52</v>
      </c>
      <c r="Q147" s="1">
        <v>0</v>
      </c>
      <c r="R147" s="1">
        <v>0.14000000000000001</v>
      </c>
      <c r="S147" s="1">
        <v>-0.1</v>
      </c>
      <c r="T147" s="1">
        <v>190.56</v>
      </c>
      <c r="U147" s="1">
        <v>4619.2</v>
      </c>
    </row>
    <row r="148" spans="1:21" x14ac:dyDescent="0.2">
      <c r="A148" s="2" t="s">
        <v>216</v>
      </c>
      <c r="B148" s="1" t="s">
        <v>217</v>
      </c>
      <c r="C148" s="1">
        <v>5775</v>
      </c>
      <c r="D148" s="1">
        <v>1725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19.510000000000002</v>
      </c>
      <c r="L148" s="1">
        <v>0</v>
      </c>
      <c r="M148" s="1">
        <v>7519.51</v>
      </c>
      <c r="N148" s="1">
        <v>0</v>
      </c>
      <c r="O148" s="1">
        <v>0</v>
      </c>
      <c r="P148" s="1">
        <v>0</v>
      </c>
      <c r="Q148" s="1">
        <v>542.02</v>
      </c>
      <c r="R148" s="1">
        <v>19.510000000000002</v>
      </c>
      <c r="S148" s="1">
        <v>-0.02</v>
      </c>
      <c r="T148" s="1">
        <v>561.51</v>
      </c>
      <c r="U148" s="1">
        <v>6958</v>
      </c>
    </row>
    <row r="149" spans="1:21" x14ac:dyDescent="0.2">
      <c r="A149" s="2" t="s">
        <v>218</v>
      </c>
      <c r="B149" s="1" t="s">
        <v>219</v>
      </c>
      <c r="C149" s="1">
        <v>3850</v>
      </c>
      <c r="D149" s="1">
        <v>1150</v>
      </c>
      <c r="E149" s="1">
        <v>0</v>
      </c>
      <c r="F149" s="1">
        <v>3850</v>
      </c>
      <c r="G149" s="1">
        <v>1150</v>
      </c>
      <c r="H149" s="1">
        <v>0</v>
      </c>
      <c r="I149" s="1">
        <v>0</v>
      </c>
      <c r="J149" s="1">
        <v>0</v>
      </c>
      <c r="K149" s="1">
        <v>7.62</v>
      </c>
      <c r="L149" s="1">
        <v>0</v>
      </c>
      <c r="M149" s="1">
        <v>10007.620000000001</v>
      </c>
      <c r="N149" s="1">
        <v>0</v>
      </c>
      <c r="O149" s="1">
        <v>0</v>
      </c>
      <c r="P149" s="1">
        <v>0</v>
      </c>
      <c r="Q149" s="1">
        <v>833.75</v>
      </c>
      <c r="R149" s="1">
        <v>7.62</v>
      </c>
      <c r="S149" s="1">
        <v>0.05</v>
      </c>
      <c r="T149" s="1">
        <v>841.42</v>
      </c>
      <c r="U149" s="1">
        <v>9166.2000000000007</v>
      </c>
    </row>
    <row r="150" spans="1:21" x14ac:dyDescent="0.2">
      <c r="A150" s="2" t="s">
        <v>220</v>
      </c>
      <c r="B150" s="1" t="s">
        <v>221</v>
      </c>
      <c r="C150" s="1">
        <v>5775</v>
      </c>
      <c r="D150" s="1">
        <v>1725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19.510000000000002</v>
      </c>
      <c r="L150" s="1">
        <v>0</v>
      </c>
      <c r="M150" s="1">
        <v>7519.51</v>
      </c>
      <c r="N150" s="1">
        <v>0</v>
      </c>
      <c r="O150" s="1">
        <v>0</v>
      </c>
      <c r="P150" s="1">
        <v>0</v>
      </c>
      <c r="Q150" s="1">
        <v>881.42</v>
      </c>
      <c r="R150" s="1">
        <v>19.510000000000002</v>
      </c>
      <c r="S150" s="1">
        <v>-0.02</v>
      </c>
      <c r="T150" s="1">
        <v>900.91</v>
      </c>
      <c r="U150" s="1">
        <v>6618.6</v>
      </c>
    </row>
    <row r="151" spans="1:21" x14ac:dyDescent="0.2">
      <c r="A151" s="2" t="s">
        <v>222</v>
      </c>
      <c r="B151" s="1" t="s">
        <v>223</v>
      </c>
      <c r="C151" s="1">
        <v>3850</v>
      </c>
      <c r="D151" s="1">
        <v>1150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7.62</v>
      </c>
      <c r="L151" s="1">
        <v>0</v>
      </c>
      <c r="M151" s="1">
        <v>5007.62</v>
      </c>
      <c r="N151" s="1">
        <v>0</v>
      </c>
      <c r="O151" s="1">
        <v>0</v>
      </c>
      <c r="P151" s="1">
        <v>0</v>
      </c>
      <c r="Q151" s="1">
        <v>416.88</v>
      </c>
      <c r="R151" s="1">
        <v>7.62</v>
      </c>
      <c r="S151" s="1">
        <v>0.12</v>
      </c>
      <c r="T151" s="1">
        <v>424.62</v>
      </c>
      <c r="U151" s="1">
        <v>4583</v>
      </c>
    </row>
    <row r="152" spans="1:21" s="3" customFormat="1" x14ac:dyDescent="0.2">
      <c r="C152" s="3" t="s">
        <v>34</v>
      </c>
      <c r="D152" s="3" t="s">
        <v>34</v>
      </c>
      <c r="E152" s="3" t="s">
        <v>34</v>
      </c>
      <c r="F152" s="3" t="s">
        <v>34</v>
      </c>
      <c r="G152" s="3" t="s">
        <v>34</v>
      </c>
      <c r="H152" s="3" t="s">
        <v>34</v>
      </c>
      <c r="I152" s="3" t="s">
        <v>34</v>
      </c>
      <c r="J152" s="3" t="s">
        <v>34</v>
      </c>
      <c r="K152" s="3" t="s">
        <v>34</v>
      </c>
      <c r="L152" s="3" t="s">
        <v>34</v>
      </c>
      <c r="M152" s="3" t="s">
        <v>34</v>
      </c>
      <c r="N152" s="3" t="s">
        <v>34</v>
      </c>
      <c r="O152" s="3" t="s">
        <v>34</v>
      </c>
      <c r="P152" s="3" t="s">
        <v>34</v>
      </c>
      <c r="Q152" s="3" t="s">
        <v>34</v>
      </c>
      <c r="R152" s="3" t="s">
        <v>34</v>
      </c>
      <c r="S152" s="3" t="s">
        <v>34</v>
      </c>
      <c r="T152" s="3" t="s">
        <v>34</v>
      </c>
      <c r="U152" s="3" t="s">
        <v>34</v>
      </c>
    </row>
    <row r="153" spans="1:21" x14ac:dyDescent="0.2">
      <c r="A153" s="6" t="s">
        <v>33</v>
      </c>
      <c r="B153" s="15">
        <v>8</v>
      </c>
      <c r="C153" s="7">
        <f>SUM(C144:C152)</f>
        <v>37289.5</v>
      </c>
      <c r="D153" s="7">
        <f t="shared" ref="D153:U153" si="13">SUM(D144:D152)</f>
        <v>11138.5</v>
      </c>
      <c r="E153" s="7">
        <f t="shared" si="13"/>
        <v>975</v>
      </c>
      <c r="F153" s="7">
        <f t="shared" si="13"/>
        <v>13475</v>
      </c>
      <c r="G153" s="7">
        <f t="shared" si="13"/>
        <v>4025</v>
      </c>
      <c r="H153" s="7">
        <f t="shared" si="13"/>
        <v>0</v>
      </c>
      <c r="I153" s="7">
        <f t="shared" si="13"/>
        <v>0</v>
      </c>
      <c r="J153" s="7">
        <f t="shared" si="13"/>
        <v>0</v>
      </c>
      <c r="K153" s="7">
        <f t="shared" si="13"/>
        <v>120.55000000000003</v>
      </c>
      <c r="L153" s="7">
        <f t="shared" si="13"/>
        <v>406.62</v>
      </c>
      <c r="M153" s="7">
        <f t="shared" si="13"/>
        <v>67430.170000000013</v>
      </c>
      <c r="N153" s="7">
        <f t="shared" si="13"/>
        <v>0</v>
      </c>
      <c r="O153" s="7">
        <f t="shared" si="13"/>
        <v>0</v>
      </c>
      <c r="P153" s="7">
        <f t="shared" si="13"/>
        <v>190.52</v>
      </c>
      <c r="Q153" s="7">
        <f t="shared" si="13"/>
        <v>6152.0700000000006</v>
      </c>
      <c r="R153" s="7">
        <f t="shared" si="13"/>
        <v>120.55000000000003</v>
      </c>
      <c r="S153" s="7">
        <f t="shared" si="13"/>
        <v>2.9999999999999985E-2</v>
      </c>
      <c r="T153" s="7">
        <f t="shared" si="13"/>
        <v>6463.1699999999992</v>
      </c>
      <c r="U153" s="7">
        <f t="shared" si="13"/>
        <v>60966.999999999993</v>
      </c>
    </row>
    <row r="155" spans="1:21" x14ac:dyDescent="0.2">
      <c r="A155" s="4" t="s">
        <v>224</v>
      </c>
    </row>
    <row r="156" spans="1:21" s="17" customFormat="1" x14ac:dyDescent="0.2">
      <c r="A156" s="16" t="s">
        <v>225</v>
      </c>
      <c r="B156" s="17" t="s">
        <v>226</v>
      </c>
      <c r="C156" s="17">
        <v>5775</v>
      </c>
      <c r="D156" s="17">
        <v>1725</v>
      </c>
      <c r="E156" s="17">
        <v>0</v>
      </c>
      <c r="F156" s="17">
        <v>5775</v>
      </c>
      <c r="G156" s="17">
        <v>1725</v>
      </c>
      <c r="H156" s="17">
        <v>0</v>
      </c>
      <c r="I156" s="17">
        <v>0</v>
      </c>
      <c r="J156" s="17">
        <v>0</v>
      </c>
      <c r="K156" s="17">
        <v>39.020000000000003</v>
      </c>
      <c r="L156" s="17">
        <v>0</v>
      </c>
      <c r="M156" s="17">
        <v>15036.02</v>
      </c>
      <c r="N156" s="17">
        <v>0</v>
      </c>
      <c r="O156" s="17">
        <v>0</v>
      </c>
      <c r="P156" s="17">
        <v>0</v>
      </c>
      <c r="Q156" s="17">
        <v>1762.83</v>
      </c>
      <c r="R156" s="17">
        <v>39.020000000000003</v>
      </c>
      <c r="S156" s="17">
        <v>-0.03</v>
      </c>
      <c r="T156" s="17">
        <v>1801.82</v>
      </c>
      <c r="U156" s="17">
        <v>13237.2</v>
      </c>
    </row>
    <row r="157" spans="1:21" x14ac:dyDescent="0.2">
      <c r="A157" s="2" t="s">
        <v>227</v>
      </c>
      <c r="B157" s="1" t="s">
        <v>228</v>
      </c>
      <c r="C157" s="1">
        <v>3850</v>
      </c>
      <c r="D157" s="1">
        <v>1150</v>
      </c>
      <c r="E157" s="1">
        <v>0</v>
      </c>
      <c r="F157" s="1">
        <v>3850</v>
      </c>
      <c r="G157" s="1">
        <v>1150</v>
      </c>
      <c r="H157" s="1">
        <v>0</v>
      </c>
      <c r="I157" s="1">
        <v>0</v>
      </c>
      <c r="J157" s="1">
        <v>0</v>
      </c>
      <c r="K157" s="1">
        <v>7.62</v>
      </c>
      <c r="L157" s="1">
        <v>0</v>
      </c>
      <c r="M157" s="1">
        <v>10007.620000000001</v>
      </c>
      <c r="N157" s="1">
        <v>0</v>
      </c>
      <c r="O157" s="1">
        <v>0</v>
      </c>
      <c r="P157" s="1">
        <v>0</v>
      </c>
      <c r="Q157" s="1">
        <v>833.75</v>
      </c>
      <c r="R157" s="1">
        <v>7.62</v>
      </c>
      <c r="S157" s="1">
        <v>0.05</v>
      </c>
      <c r="T157" s="1">
        <v>841.42</v>
      </c>
      <c r="U157" s="1">
        <v>9166.2000000000007</v>
      </c>
    </row>
    <row r="158" spans="1:21" x14ac:dyDescent="0.2">
      <c r="A158" s="2" t="s">
        <v>229</v>
      </c>
      <c r="B158" s="1" t="s">
        <v>230</v>
      </c>
      <c r="C158" s="1">
        <v>5775</v>
      </c>
      <c r="D158" s="1">
        <v>1725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19.510000000000002</v>
      </c>
      <c r="L158" s="1">
        <v>0</v>
      </c>
      <c r="M158" s="1">
        <v>7519.51</v>
      </c>
      <c r="N158" s="1">
        <v>0</v>
      </c>
      <c r="O158" s="1">
        <v>0</v>
      </c>
      <c r="P158" s="1">
        <v>0</v>
      </c>
      <c r="Q158" s="1">
        <v>542.02</v>
      </c>
      <c r="R158" s="1">
        <v>19.510000000000002</v>
      </c>
      <c r="S158" s="1">
        <v>0.18</v>
      </c>
      <c r="T158" s="1">
        <v>561.71</v>
      </c>
      <c r="U158" s="1">
        <v>6957.8</v>
      </c>
    </row>
    <row r="159" spans="1:21" x14ac:dyDescent="0.2">
      <c r="A159" s="2" t="s">
        <v>231</v>
      </c>
      <c r="B159" s="1" t="s">
        <v>232</v>
      </c>
      <c r="C159" s="1">
        <v>2841.5</v>
      </c>
      <c r="D159" s="1">
        <v>848.5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1.39</v>
      </c>
      <c r="L159" s="1">
        <v>382.46</v>
      </c>
      <c r="M159" s="1">
        <v>4073.85</v>
      </c>
      <c r="N159" s="1">
        <v>0</v>
      </c>
      <c r="O159" s="1">
        <v>0</v>
      </c>
      <c r="P159" s="1">
        <v>207.29</v>
      </c>
      <c r="Q159" s="1">
        <v>0</v>
      </c>
      <c r="R159" s="1">
        <v>1.39</v>
      </c>
      <c r="S159" s="1">
        <v>-0.03</v>
      </c>
      <c r="T159" s="1">
        <v>208.65</v>
      </c>
      <c r="U159" s="1">
        <v>3865.2</v>
      </c>
    </row>
    <row r="160" spans="1:21" x14ac:dyDescent="0.2">
      <c r="A160" s="2" t="s">
        <v>233</v>
      </c>
      <c r="B160" s="1" t="s">
        <v>234</v>
      </c>
      <c r="C160" s="1">
        <v>3850</v>
      </c>
      <c r="D160" s="1">
        <v>1150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7.62</v>
      </c>
      <c r="L160" s="1">
        <v>324.87</v>
      </c>
      <c r="M160" s="1">
        <v>5332.49</v>
      </c>
      <c r="N160" s="1">
        <v>0</v>
      </c>
      <c r="O160" s="1">
        <v>0</v>
      </c>
      <c r="P160" s="1">
        <v>291.13</v>
      </c>
      <c r="Q160" s="1">
        <v>0</v>
      </c>
      <c r="R160" s="1">
        <v>7.62</v>
      </c>
      <c r="S160" s="1">
        <v>-0.06</v>
      </c>
      <c r="T160" s="1">
        <v>298.69</v>
      </c>
      <c r="U160" s="1">
        <v>5033.8</v>
      </c>
    </row>
    <row r="161" spans="1:21" x14ac:dyDescent="0.2">
      <c r="A161" s="2" t="s">
        <v>235</v>
      </c>
      <c r="B161" s="1" t="s">
        <v>236</v>
      </c>
      <c r="C161" s="1">
        <v>5775</v>
      </c>
      <c r="D161" s="1">
        <v>1725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19.510000000000002</v>
      </c>
      <c r="L161" s="1">
        <v>0</v>
      </c>
      <c r="M161" s="1">
        <v>7519.51</v>
      </c>
      <c r="N161" s="1">
        <v>0</v>
      </c>
      <c r="O161" s="1">
        <v>0</v>
      </c>
      <c r="P161" s="1">
        <v>0</v>
      </c>
      <c r="Q161" s="1">
        <v>881.42</v>
      </c>
      <c r="R161" s="1">
        <v>19.510000000000002</v>
      </c>
      <c r="S161" s="1">
        <v>-0.02</v>
      </c>
      <c r="T161" s="1">
        <v>900.91</v>
      </c>
      <c r="U161" s="1">
        <v>6618.6</v>
      </c>
    </row>
    <row r="162" spans="1:21" x14ac:dyDescent="0.2">
      <c r="A162" s="2" t="s">
        <v>237</v>
      </c>
      <c r="B162" s="1" t="s">
        <v>238</v>
      </c>
      <c r="C162" s="1">
        <v>3850</v>
      </c>
      <c r="D162" s="1">
        <v>1150</v>
      </c>
      <c r="E162" s="1">
        <v>0</v>
      </c>
      <c r="F162" s="1">
        <v>0</v>
      </c>
      <c r="G162" s="1">
        <v>0</v>
      </c>
      <c r="H162" s="1">
        <v>0</v>
      </c>
      <c r="I162" s="1">
        <v>47.67</v>
      </c>
      <c r="J162" s="1">
        <v>4.2699999999999996</v>
      </c>
      <c r="K162" s="1">
        <v>0</v>
      </c>
      <c r="L162" s="1">
        <v>0</v>
      </c>
      <c r="M162" s="1">
        <v>5051.9399999999996</v>
      </c>
      <c r="N162" s="1">
        <v>1925</v>
      </c>
      <c r="O162" s="1">
        <v>575</v>
      </c>
      <c r="P162" s="1">
        <v>0</v>
      </c>
      <c r="Q162" s="1">
        <v>0</v>
      </c>
      <c r="R162" s="1">
        <v>0</v>
      </c>
      <c r="S162" s="1">
        <v>-0.06</v>
      </c>
      <c r="T162" s="1">
        <v>2499.94</v>
      </c>
      <c r="U162" s="1">
        <v>2552</v>
      </c>
    </row>
    <row r="163" spans="1:21" x14ac:dyDescent="0.2">
      <c r="A163" s="2" t="s">
        <v>239</v>
      </c>
      <c r="B163" s="1" t="s">
        <v>240</v>
      </c>
      <c r="C163" s="1">
        <v>3850</v>
      </c>
      <c r="D163" s="1">
        <v>1150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7.62</v>
      </c>
      <c r="L163" s="1">
        <v>0</v>
      </c>
      <c r="M163" s="1">
        <v>5007.62</v>
      </c>
      <c r="N163" s="1">
        <v>0</v>
      </c>
      <c r="O163" s="1">
        <v>0</v>
      </c>
      <c r="P163" s="1">
        <v>0</v>
      </c>
      <c r="Q163" s="1">
        <v>416.88</v>
      </c>
      <c r="R163" s="1">
        <v>7.62</v>
      </c>
      <c r="S163" s="1">
        <v>0.12</v>
      </c>
      <c r="T163" s="1">
        <v>424.62</v>
      </c>
      <c r="U163" s="1">
        <v>4583</v>
      </c>
    </row>
    <row r="164" spans="1:21" x14ac:dyDescent="0.2">
      <c r="A164" s="2" t="s">
        <v>241</v>
      </c>
      <c r="B164" s="1" t="s">
        <v>242</v>
      </c>
      <c r="C164" s="1">
        <v>5775</v>
      </c>
      <c r="D164" s="1">
        <v>1725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19.510000000000002</v>
      </c>
      <c r="L164" s="1">
        <v>0</v>
      </c>
      <c r="M164" s="1">
        <v>7519.51</v>
      </c>
      <c r="N164" s="1">
        <v>0</v>
      </c>
      <c r="O164" s="1">
        <v>0</v>
      </c>
      <c r="P164" s="1">
        <v>0</v>
      </c>
      <c r="Q164" s="1">
        <v>881.42</v>
      </c>
      <c r="R164" s="1">
        <v>19.510000000000002</v>
      </c>
      <c r="S164" s="1">
        <v>-0.02</v>
      </c>
      <c r="T164" s="1">
        <v>900.91</v>
      </c>
      <c r="U164" s="1">
        <v>6618.6</v>
      </c>
    </row>
    <row r="165" spans="1:21" s="3" customFormat="1" x14ac:dyDescent="0.2">
      <c r="C165" s="3" t="s">
        <v>34</v>
      </c>
      <c r="D165" s="3" t="s">
        <v>34</v>
      </c>
      <c r="E165" s="3" t="s">
        <v>34</v>
      </c>
      <c r="F165" s="3" t="s">
        <v>34</v>
      </c>
      <c r="G165" s="3" t="s">
        <v>34</v>
      </c>
      <c r="H165" s="3" t="s">
        <v>34</v>
      </c>
      <c r="I165" s="3" t="s">
        <v>34</v>
      </c>
      <c r="J165" s="3" t="s">
        <v>34</v>
      </c>
      <c r="K165" s="3" t="s">
        <v>34</v>
      </c>
      <c r="L165" s="3" t="s">
        <v>34</v>
      </c>
      <c r="M165" s="3" t="s">
        <v>34</v>
      </c>
      <c r="N165" s="3" t="s">
        <v>34</v>
      </c>
      <c r="O165" s="3" t="s">
        <v>34</v>
      </c>
      <c r="P165" s="3" t="s">
        <v>34</v>
      </c>
      <c r="Q165" s="3" t="s">
        <v>34</v>
      </c>
      <c r="R165" s="3" t="s">
        <v>34</v>
      </c>
      <c r="S165" s="3" t="s">
        <v>34</v>
      </c>
      <c r="T165" s="3" t="s">
        <v>34</v>
      </c>
      <c r="U165" s="3" t="s">
        <v>34</v>
      </c>
    </row>
    <row r="166" spans="1:21" x14ac:dyDescent="0.2">
      <c r="A166" s="6" t="s">
        <v>33</v>
      </c>
      <c r="B166" s="15">
        <v>9</v>
      </c>
      <c r="C166" s="7">
        <f>SUM(C156:C165)</f>
        <v>41341.5</v>
      </c>
      <c r="D166" s="7">
        <f t="shared" ref="D166:U166" si="14">SUM(D156:D165)</f>
        <v>12348.5</v>
      </c>
      <c r="E166" s="7">
        <f t="shared" si="14"/>
        <v>0</v>
      </c>
      <c r="F166" s="7">
        <f t="shared" si="14"/>
        <v>9625</v>
      </c>
      <c r="G166" s="7">
        <f t="shared" si="14"/>
        <v>2875</v>
      </c>
      <c r="H166" s="7">
        <f t="shared" si="14"/>
        <v>0</v>
      </c>
      <c r="I166" s="7">
        <f t="shared" si="14"/>
        <v>47.67</v>
      </c>
      <c r="J166" s="7">
        <f t="shared" si="14"/>
        <v>4.2699999999999996</v>
      </c>
      <c r="K166" s="7">
        <f t="shared" si="14"/>
        <v>121.80000000000003</v>
      </c>
      <c r="L166" s="7">
        <f t="shared" si="14"/>
        <v>707.32999999999993</v>
      </c>
      <c r="M166" s="7">
        <f t="shared" si="14"/>
        <v>67068.070000000007</v>
      </c>
      <c r="N166" s="7">
        <f t="shared" si="14"/>
        <v>1925</v>
      </c>
      <c r="O166" s="7">
        <f t="shared" si="14"/>
        <v>575</v>
      </c>
      <c r="P166" s="7">
        <f t="shared" si="14"/>
        <v>498.41999999999996</v>
      </c>
      <c r="Q166" s="7">
        <f t="shared" si="14"/>
        <v>5318.32</v>
      </c>
      <c r="R166" s="7">
        <f t="shared" si="14"/>
        <v>121.80000000000003</v>
      </c>
      <c r="S166" s="7">
        <f t="shared" si="14"/>
        <v>0.13000000000000003</v>
      </c>
      <c r="T166" s="7">
        <f t="shared" si="14"/>
        <v>8438.67</v>
      </c>
      <c r="U166" s="7">
        <f t="shared" si="14"/>
        <v>58632.4</v>
      </c>
    </row>
    <row r="168" spans="1:21" x14ac:dyDescent="0.2">
      <c r="A168" s="4" t="s">
        <v>243</v>
      </c>
    </row>
    <row r="169" spans="1:21" s="17" customFormat="1" x14ac:dyDescent="0.2">
      <c r="A169" s="16" t="s">
        <v>244</v>
      </c>
      <c r="B169" s="17" t="s">
        <v>245</v>
      </c>
      <c r="C169" s="17">
        <v>5775</v>
      </c>
      <c r="D169" s="17">
        <v>1725</v>
      </c>
      <c r="E169" s="17">
        <v>0</v>
      </c>
      <c r="F169" s="17">
        <v>5775</v>
      </c>
      <c r="G169" s="17">
        <v>1725</v>
      </c>
      <c r="H169" s="17">
        <v>0</v>
      </c>
      <c r="I169" s="17">
        <v>0</v>
      </c>
      <c r="J169" s="17">
        <v>0</v>
      </c>
      <c r="K169" s="17">
        <v>39.020000000000003</v>
      </c>
      <c r="L169" s="17">
        <v>0</v>
      </c>
      <c r="M169" s="17">
        <v>15039.02</v>
      </c>
      <c r="N169" s="17">
        <v>0</v>
      </c>
      <c r="O169" s="17">
        <v>0</v>
      </c>
      <c r="P169" s="17">
        <v>0</v>
      </c>
      <c r="Q169" s="17">
        <v>1762.83</v>
      </c>
      <c r="R169" s="17">
        <v>39.020000000000003</v>
      </c>
      <c r="S169" s="17">
        <v>-0.03</v>
      </c>
      <c r="T169" s="17">
        <v>1801.82</v>
      </c>
      <c r="U169" s="17">
        <v>13237.2</v>
      </c>
    </row>
    <row r="170" spans="1:21" x14ac:dyDescent="0.2">
      <c r="A170" s="2" t="s">
        <v>246</v>
      </c>
      <c r="B170" s="1" t="s">
        <v>247</v>
      </c>
      <c r="C170" s="1">
        <v>5775</v>
      </c>
      <c r="D170" s="1">
        <v>1725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19.510000000000002</v>
      </c>
      <c r="L170" s="1">
        <v>0</v>
      </c>
      <c r="M170" s="1">
        <v>7519.51</v>
      </c>
      <c r="N170" s="1">
        <v>0</v>
      </c>
      <c r="O170" s="1">
        <v>0</v>
      </c>
      <c r="P170" s="1">
        <v>0</v>
      </c>
      <c r="Q170" s="1">
        <v>542.02</v>
      </c>
      <c r="R170" s="1">
        <v>19.510000000000002</v>
      </c>
      <c r="S170" s="1">
        <v>-0.02</v>
      </c>
      <c r="T170" s="1">
        <v>561.51</v>
      </c>
      <c r="U170" s="1">
        <v>6958</v>
      </c>
    </row>
    <row r="171" spans="1:21" x14ac:dyDescent="0.2">
      <c r="A171" s="2" t="s">
        <v>248</v>
      </c>
      <c r="B171" s="1" t="s">
        <v>249</v>
      </c>
      <c r="C171" s="1">
        <v>3850</v>
      </c>
      <c r="D171" s="1">
        <v>1150</v>
      </c>
      <c r="E171" s="1">
        <v>0</v>
      </c>
      <c r="F171" s="1">
        <v>3850</v>
      </c>
      <c r="G171" s="1">
        <v>1150</v>
      </c>
      <c r="H171" s="1">
        <v>0</v>
      </c>
      <c r="I171" s="1">
        <v>0</v>
      </c>
      <c r="J171" s="1">
        <v>0</v>
      </c>
      <c r="K171" s="1">
        <v>7.62</v>
      </c>
      <c r="L171" s="1">
        <v>0</v>
      </c>
      <c r="M171" s="1">
        <v>10007.620000000001</v>
      </c>
      <c r="N171" s="1">
        <v>0</v>
      </c>
      <c r="O171" s="1">
        <v>0</v>
      </c>
      <c r="P171" s="1">
        <v>0</v>
      </c>
      <c r="Q171" s="1">
        <v>833.75</v>
      </c>
      <c r="R171" s="1">
        <v>7.62</v>
      </c>
      <c r="S171" s="1">
        <v>-0.15</v>
      </c>
      <c r="T171" s="1">
        <v>841.22</v>
      </c>
      <c r="U171" s="1">
        <v>9166.4</v>
      </c>
    </row>
    <row r="172" spans="1:21" x14ac:dyDescent="0.2">
      <c r="A172" s="2" t="s">
        <v>250</v>
      </c>
      <c r="B172" s="1" t="s">
        <v>251</v>
      </c>
      <c r="C172" s="1">
        <v>3850</v>
      </c>
      <c r="D172" s="1">
        <v>1150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7.62</v>
      </c>
      <c r="L172" s="1">
        <v>324.87</v>
      </c>
      <c r="M172" s="1">
        <v>5332.49</v>
      </c>
      <c r="N172" s="1">
        <v>0</v>
      </c>
      <c r="O172" s="1">
        <v>0</v>
      </c>
      <c r="P172" s="1">
        <v>291.13</v>
      </c>
      <c r="Q172" s="1">
        <v>0</v>
      </c>
      <c r="R172" s="1">
        <v>7.62</v>
      </c>
      <c r="S172" s="1">
        <v>-0.06</v>
      </c>
      <c r="T172" s="1">
        <v>298.69</v>
      </c>
      <c r="U172" s="1">
        <v>5033.8</v>
      </c>
    </row>
    <row r="173" spans="1:21" x14ac:dyDescent="0.2">
      <c r="A173" s="2" t="s">
        <v>252</v>
      </c>
      <c r="B173" s="1" t="s">
        <v>253</v>
      </c>
      <c r="C173" s="1">
        <v>3850</v>
      </c>
      <c r="D173" s="1">
        <v>1150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7.62</v>
      </c>
      <c r="L173" s="1">
        <v>324.87</v>
      </c>
      <c r="M173" s="1">
        <v>5332.49</v>
      </c>
      <c r="N173" s="1">
        <v>0</v>
      </c>
      <c r="O173" s="1">
        <v>0</v>
      </c>
      <c r="P173" s="1">
        <v>291.13</v>
      </c>
      <c r="Q173" s="1">
        <v>0</v>
      </c>
      <c r="R173" s="1">
        <v>7.62</v>
      </c>
      <c r="S173" s="1">
        <v>-0.06</v>
      </c>
      <c r="T173" s="1">
        <v>298.69</v>
      </c>
      <c r="U173" s="1">
        <v>5033.8</v>
      </c>
    </row>
    <row r="174" spans="1:21" x14ac:dyDescent="0.2">
      <c r="A174" s="2" t="s">
        <v>254</v>
      </c>
      <c r="B174" s="1" t="s">
        <v>255</v>
      </c>
      <c r="C174" s="1">
        <v>5775</v>
      </c>
      <c r="D174" s="1">
        <v>1725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19.510000000000002</v>
      </c>
      <c r="L174" s="1">
        <v>0</v>
      </c>
      <c r="M174" s="1">
        <v>7519.51</v>
      </c>
      <c r="N174" s="1">
        <v>0</v>
      </c>
      <c r="O174" s="1">
        <v>0</v>
      </c>
      <c r="P174" s="1">
        <v>0</v>
      </c>
      <c r="Q174" s="1">
        <v>881.42</v>
      </c>
      <c r="R174" s="1">
        <v>19.510000000000002</v>
      </c>
      <c r="S174" s="1">
        <v>-0.02</v>
      </c>
      <c r="T174" s="1">
        <v>900.91</v>
      </c>
      <c r="U174" s="1">
        <v>6618.6</v>
      </c>
    </row>
    <row r="175" spans="1:21" x14ac:dyDescent="0.2">
      <c r="A175" s="2" t="s">
        <v>256</v>
      </c>
      <c r="B175" s="1" t="s">
        <v>257</v>
      </c>
      <c r="C175" s="1">
        <v>3850</v>
      </c>
      <c r="D175" s="1">
        <v>1150</v>
      </c>
      <c r="E175" s="1">
        <v>0</v>
      </c>
      <c r="F175" s="1">
        <v>3850</v>
      </c>
      <c r="G175" s="1">
        <v>1150</v>
      </c>
      <c r="H175" s="1">
        <v>0</v>
      </c>
      <c r="I175" s="1">
        <v>0</v>
      </c>
      <c r="J175" s="1">
        <v>0</v>
      </c>
      <c r="K175" s="1">
        <v>7.62</v>
      </c>
      <c r="L175" s="1">
        <v>0</v>
      </c>
      <c r="M175" s="1">
        <v>10007.620000000001</v>
      </c>
      <c r="N175" s="1">
        <v>0</v>
      </c>
      <c r="O175" s="1">
        <v>0</v>
      </c>
      <c r="P175" s="1">
        <v>0</v>
      </c>
      <c r="Q175" s="1">
        <v>833.75</v>
      </c>
      <c r="R175" s="1">
        <v>7.62</v>
      </c>
      <c r="S175" s="1">
        <v>0.05</v>
      </c>
      <c r="T175" s="1">
        <v>841.42</v>
      </c>
      <c r="U175" s="1">
        <v>9166.2000000000007</v>
      </c>
    </row>
    <row r="176" spans="1:21" x14ac:dyDescent="0.2">
      <c r="A176" s="2" t="s">
        <v>258</v>
      </c>
      <c r="B176" s="1" t="s">
        <v>259</v>
      </c>
      <c r="C176" s="1">
        <v>3850</v>
      </c>
      <c r="D176" s="1">
        <v>1150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7.62</v>
      </c>
      <c r="L176" s="1">
        <v>0</v>
      </c>
      <c r="M176" s="1">
        <v>5007.62</v>
      </c>
      <c r="N176" s="1">
        <v>0</v>
      </c>
      <c r="O176" s="1">
        <v>0</v>
      </c>
      <c r="P176" s="1">
        <v>0</v>
      </c>
      <c r="Q176" s="1">
        <v>416.88</v>
      </c>
      <c r="R176" s="1">
        <v>7.62</v>
      </c>
      <c r="S176" s="1">
        <v>0.12</v>
      </c>
      <c r="T176" s="1">
        <v>424.62</v>
      </c>
      <c r="U176" s="1">
        <v>4583</v>
      </c>
    </row>
    <row r="177" spans="1:21" x14ac:dyDescent="0.2">
      <c r="A177" s="2" t="s">
        <v>260</v>
      </c>
      <c r="B177" s="1" t="s">
        <v>261</v>
      </c>
      <c r="C177" s="1">
        <v>5775</v>
      </c>
      <c r="D177" s="1">
        <v>1725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19.510000000000002</v>
      </c>
      <c r="L177" s="1">
        <v>0</v>
      </c>
      <c r="M177" s="1">
        <v>7519.51</v>
      </c>
      <c r="N177" s="1">
        <v>0</v>
      </c>
      <c r="O177" s="1">
        <v>0</v>
      </c>
      <c r="P177" s="1">
        <v>0</v>
      </c>
      <c r="Q177" s="1">
        <v>881.42</v>
      </c>
      <c r="R177" s="1">
        <v>19.510000000000002</v>
      </c>
      <c r="S177" s="1">
        <v>-0.02</v>
      </c>
      <c r="T177" s="1">
        <v>900.91</v>
      </c>
      <c r="U177" s="1">
        <v>6618.6</v>
      </c>
    </row>
    <row r="178" spans="1:21" s="3" customFormat="1" x14ac:dyDescent="0.2">
      <c r="C178" s="3" t="s">
        <v>34</v>
      </c>
      <c r="D178" s="3" t="s">
        <v>34</v>
      </c>
      <c r="E178" s="3" t="s">
        <v>34</v>
      </c>
      <c r="F178" s="3" t="s">
        <v>34</v>
      </c>
      <c r="G178" s="3" t="s">
        <v>34</v>
      </c>
      <c r="H178" s="3" t="s">
        <v>34</v>
      </c>
      <c r="I178" s="3" t="s">
        <v>34</v>
      </c>
      <c r="J178" s="3" t="s">
        <v>34</v>
      </c>
      <c r="K178" s="3" t="s">
        <v>34</v>
      </c>
      <c r="L178" s="3" t="s">
        <v>34</v>
      </c>
      <c r="M178" s="3" t="s">
        <v>34</v>
      </c>
      <c r="N178" s="3" t="s">
        <v>34</v>
      </c>
      <c r="O178" s="3" t="s">
        <v>34</v>
      </c>
      <c r="P178" s="3" t="s">
        <v>34</v>
      </c>
      <c r="Q178" s="3" t="s">
        <v>34</v>
      </c>
      <c r="R178" s="3" t="s">
        <v>34</v>
      </c>
      <c r="S178" s="3" t="s">
        <v>34</v>
      </c>
      <c r="T178" s="3" t="s">
        <v>34</v>
      </c>
      <c r="U178" s="3" t="s">
        <v>34</v>
      </c>
    </row>
    <row r="179" spans="1:21" x14ac:dyDescent="0.2">
      <c r="A179" s="6" t="s">
        <v>33</v>
      </c>
      <c r="B179" s="15">
        <v>9</v>
      </c>
      <c r="C179" s="7">
        <f>SUM(C169:C178)</f>
        <v>42350</v>
      </c>
      <c r="D179" s="7">
        <f t="shared" ref="D179:U179" si="15">SUM(D169:D178)</f>
        <v>12650</v>
      </c>
      <c r="E179" s="7">
        <f t="shared" si="15"/>
        <v>0</v>
      </c>
      <c r="F179" s="7">
        <f t="shared" si="15"/>
        <v>13475</v>
      </c>
      <c r="G179" s="7">
        <f t="shared" si="15"/>
        <v>4025</v>
      </c>
      <c r="H179" s="7">
        <f t="shared" si="15"/>
        <v>0</v>
      </c>
      <c r="I179" s="7">
        <f t="shared" si="15"/>
        <v>0</v>
      </c>
      <c r="J179" s="7">
        <f t="shared" si="15"/>
        <v>0</v>
      </c>
      <c r="K179" s="7">
        <f t="shared" si="15"/>
        <v>135.65000000000003</v>
      </c>
      <c r="L179" s="7">
        <f t="shared" si="15"/>
        <v>649.74</v>
      </c>
      <c r="M179" s="7">
        <f t="shared" si="15"/>
        <v>73285.39</v>
      </c>
      <c r="N179" s="7">
        <f t="shared" si="15"/>
        <v>0</v>
      </c>
      <c r="O179" s="7">
        <f t="shared" si="15"/>
        <v>0</v>
      </c>
      <c r="P179" s="7">
        <f t="shared" si="15"/>
        <v>582.26</v>
      </c>
      <c r="Q179" s="7">
        <f t="shared" si="15"/>
        <v>6152.0700000000006</v>
      </c>
      <c r="R179" s="7">
        <f t="shared" si="15"/>
        <v>135.65000000000003</v>
      </c>
      <c r="S179" s="7">
        <f t="shared" si="15"/>
        <v>-0.19000000000000003</v>
      </c>
      <c r="T179" s="7">
        <f t="shared" si="15"/>
        <v>6869.79</v>
      </c>
      <c r="U179" s="7">
        <f t="shared" si="15"/>
        <v>66415.600000000006</v>
      </c>
    </row>
    <row r="181" spans="1:21" x14ac:dyDescent="0.2">
      <c r="A181" s="4" t="s">
        <v>262</v>
      </c>
    </row>
    <row r="182" spans="1:21" s="17" customFormat="1" x14ac:dyDescent="0.2">
      <c r="A182" s="16" t="s">
        <v>263</v>
      </c>
      <c r="B182" s="17" t="s">
        <v>264</v>
      </c>
      <c r="C182" s="17">
        <v>5775</v>
      </c>
      <c r="D182" s="17">
        <v>1725</v>
      </c>
      <c r="E182" s="17">
        <v>0</v>
      </c>
      <c r="F182" s="17">
        <v>5775</v>
      </c>
      <c r="G182" s="17">
        <v>1725</v>
      </c>
      <c r="H182" s="17">
        <v>0</v>
      </c>
      <c r="I182" s="17">
        <v>0</v>
      </c>
      <c r="J182" s="17">
        <v>0</v>
      </c>
      <c r="K182" s="17">
        <v>39.020000000000003</v>
      </c>
      <c r="L182" s="17">
        <v>0</v>
      </c>
      <c r="M182" s="17">
        <v>15039.02</v>
      </c>
      <c r="N182" s="17">
        <v>0</v>
      </c>
      <c r="O182" s="17">
        <v>0</v>
      </c>
      <c r="P182" s="17">
        <v>0</v>
      </c>
      <c r="Q182" s="17">
        <v>1762.83</v>
      </c>
      <c r="R182" s="17">
        <v>39.020000000000003</v>
      </c>
      <c r="S182" s="17">
        <v>-0.03</v>
      </c>
      <c r="T182" s="17">
        <v>1801.82</v>
      </c>
      <c r="U182" s="17">
        <v>13237.2</v>
      </c>
    </row>
    <row r="183" spans="1:21" x14ac:dyDescent="0.2">
      <c r="A183" s="2" t="s">
        <v>265</v>
      </c>
      <c r="B183" s="1" t="s">
        <v>266</v>
      </c>
      <c r="C183" s="1">
        <v>3850</v>
      </c>
      <c r="D183" s="1">
        <v>1150</v>
      </c>
      <c r="E183" s="1">
        <v>0</v>
      </c>
      <c r="F183" s="1">
        <v>3850</v>
      </c>
      <c r="G183" s="1">
        <v>1150</v>
      </c>
      <c r="H183" s="1">
        <v>0</v>
      </c>
      <c r="I183" s="1">
        <v>0</v>
      </c>
      <c r="J183" s="1">
        <v>0</v>
      </c>
      <c r="K183" s="1">
        <v>7.62</v>
      </c>
      <c r="L183" s="1">
        <v>0</v>
      </c>
      <c r="M183" s="1">
        <v>10007.620000000001</v>
      </c>
      <c r="N183" s="1">
        <v>0</v>
      </c>
      <c r="O183" s="1">
        <v>0</v>
      </c>
      <c r="P183" s="1">
        <v>0</v>
      </c>
      <c r="Q183" s="1">
        <v>833.75</v>
      </c>
      <c r="R183" s="1">
        <v>7.62</v>
      </c>
      <c r="S183" s="1">
        <v>0.05</v>
      </c>
      <c r="T183" s="1">
        <v>841.42</v>
      </c>
      <c r="U183" s="1">
        <v>9166.2000000000007</v>
      </c>
    </row>
    <row r="184" spans="1:21" x14ac:dyDescent="0.2">
      <c r="A184" s="2" t="s">
        <v>267</v>
      </c>
      <c r="B184" s="1" t="s">
        <v>268</v>
      </c>
      <c r="C184" s="1">
        <v>5775</v>
      </c>
      <c r="D184" s="1">
        <v>1725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19.510000000000002</v>
      </c>
      <c r="L184" s="1">
        <v>0</v>
      </c>
      <c r="M184" s="1">
        <v>7519.51</v>
      </c>
      <c r="N184" s="1">
        <v>0</v>
      </c>
      <c r="O184" s="1">
        <v>0</v>
      </c>
      <c r="P184" s="1">
        <v>0</v>
      </c>
      <c r="Q184" s="1">
        <v>881.42</v>
      </c>
      <c r="R184" s="1">
        <v>19.510000000000002</v>
      </c>
      <c r="S184" s="1">
        <v>-0.02</v>
      </c>
      <c r="T184" s="1">
        <v>900.91</v>
      </c>
      <c r="U184" s="1">
        <v>6618.6</v>
      </c>
    </row>
    <row r="185" spans="1:21" x14ac:dyDescent="0.2">
      <c r="A185" s="2" t="s">
        <v>269</v>
      </c>
      <c r="B185" s="1" t="s">
        <v>270</v>
      </c>
      <c r="C185" s="1">
        <v>3850</v>
      </c>
      <c r="D185" s="1">
        <v>1150</v>
      </c>
      <c r="E185" s="1">
        <v>0</v>
      </c>
      <c r="F185" s="1">
        <v>3850</v>
      </c>
      <c r="G185" s="1">
        <v>1150</v>
      </c>
      <c r="H185" s="1">
        <v>0</v>
      </c>
      <c r="I185" s="1">
        <v>0</v>
      </c>
      <c r="J185" s="1">
        <v>0</v>
      </c>
      <c r="K185" s="1">
        <v>7.62</v>
      </c>
      <c r="L185" s="1">
        <v>0</v>
      </c>
      <c r="M185" s="1">
        <v>10007.620000000001</v>
      </c>
      <c r="N185" s="1">
        <v>0</v>
      </c>
      <c r="O185" s="1">
        <v>0</v>
      </c>
      <c r="P185" s="1">
        <v>0</v>
      </c>
      <c r="Q185" s="1">
        <v>833.75</v>
      </c>
      <c r="R185" s="1">
        <v>7.62</v>
      </c>
      <c r="S185" s="1">
        <v>0.05</v>
      </c>
      <c r="T185" s="1">
        <v>841.42</v>
      </c>
      <c r="U185" s="1">
        <v>9166.2000000000007</v>
      </c>
    </row>
    <row r="186" spans="1:21" x14ac:dyDescent="0.2">
      <c r="A186" s="2" t="s">
        <v>271</v>
      </c>
      <c r="B186" s="1" t="s">
        <v>272</v>
      </c>
      <c r="C186" s="1">
        <v>3850</v>
      </c>
      <c r="D186" s="1">
        <v>1150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7.62</v>
      </c>
      <c r="L186" s="1">
        <v>0</v>
      </c>
      <c r="M186" s="1">
        <v>5007.62</v>
      </c>
      <c r="N186" s="1">
        <v>0</v>
      </c>
      <c r="O186" s="1">
        <v>0</v>
      </c>
      <c r="P186" s="1">
        <v>0</v>
      </c>
      <c r="Q186" s="1">
        <v>416.88</v>
      </c>
      <c r="R186" s="1">
        <v>7.62</v>
      </c>
      <c r="S186" s="1">
        <v>0.12</v>
      </c>
      <c r="T186" s="1">
        <v>424.62</v>
      </c>
      <c r="U186" s="1">
        <v>4583</v>
      </c>
    </row>
    <row r="187" spans="1:21" x14ac:dyDescent="0.2">
      <c r="A187" s="2" t="s">
        <v>273</v>
      </c>
      <c r="B187" s="1" t="s">
        <v>274</v>
      </c>
      <c r="C187" s="1">
        <v>5775</v>
      </c>
      <c r="D187" s="1">
        <v>1725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19.510000000000002</v>
      </c>
      <c r="L187" s="1">
        <v>0</v>
      </c>
      <c r="M187" s="1">
        <v>7519.51</v>
      </c>
      <c r="N187" s="1">
        <v>0</v>
      </c>
      <c r="O187" s="1">
        <v>0</v>
      </c>
      <c r="P187" s="1">
        <v>0</v>
      </c>
      <c r="Q187" s="1">
        <v>881.42</v>
      </c>
      <c r="R187" s="1">
        <v>19.510000000000002</v>
      </c>
      <c r="S187" s="1">
        <v>-0.02</v>
      </c>
      <c r="T187" s="1">
        <v>900.91</v>
      </c>
      <c r="U187" s="1">
        <v>6618.6</v>
      </c>
    </row>
    <row r="188" spans="1:21" s="3" customFormat="1" x14ac:dyDescent="0.2">
      <c r="C188" s="3" t="s">
        <v>34</v>
      </c>
      <c r="D188" s="3" t="s">
        <v>34</v>
      </c>
      <c r="E188" s="3" t="s">
        <v>34</v>
      </c>
      <c r="F188" s="3" t="s">
        <v>34</v>
      </c>
      <c r="G188" s="3" t="s">
        <v>34</v>
      </c>
      <c r="H188" s="3" t="s">
        <v>34</v>
      </c>
      <c r="I188" s="3" t="s">
        <v>34</v>
      </c>
      <c r="J188" s="3" t="s">
        <v>34</v>
      </c>
      <c r="K188" s="3" t="s">
        <v>34</v>
      </c>
      <c r="L188" s="3" t="s">
        <v>34</v>
      </c>
      <c r="M188" s="3" t="s">
        <v>34</v>
      </c>
      <c r="N188" s="3" t="s">
        <v>34</v>
      </c>
      <c r="O188" s="3" t="s">
        <v>34</v>
      </c>
      <c r="P188" s="3" t="s">
        <v>34</v>
      </c>
      <c r="Q188" s="3" t="s">
        <v>34</v>
      </c>
      <c r="R188" s="3" t="s">
        <v>34</v>
      </c>
      <c r="S188" s="3" t="s">
        <v>34</v>
      </c>
      <c r="T188" s="3" t="s">
        <v>34</v>
      </c>
      <c r="U188" s="3" t="s">
        <v>34</v>
      </c>
    </row>
    <row r="189" spans="1:21" x14ac:dyDescent="0.2">
      <c r="A189" s="6" t="s">
        <v>33</v>
      </c>
      <c r="B189" s="15">
        <v>6</v>
      </c>
      <c r="C189" s="7">
        <f>SUM(C182:C188)</f>
        <v>28875</v>
      </c>
      <c r="D189" s="7">
        <f t="shared" ref="D189:U189" si="16">SUM(D182:D188)</f>
        <v>8625</v>
      </c>
      <c r="E189" s="7">
        <f t="shared" si="16"/>
        <v>0</v>
      </c>
      <c r="F189" s="7">
        <f t="shared" si="16"/>
        <v>13475</v>
      </c>
      <c r="G189" s="7">
        <f t="shared" si="16"/>
        <v>4025</v>
      </c>
      <c r="H189" s="7">
        <f t="shared" si="16"/>
        <v>0</v>
      </c>
      <c r="I189" s="7">
        <f t="shared" si="16"/>
        <v>0</v>
      </c>
      <c r="J189" s="7">
        <f t="shared" si="16"/>
        <v>0</v>
      </c>
      <c r="K189" s="7">
        <f t="shared" si="16"/>
        <v>100.90000000000002</v>
      </c>
      <c r="L189" s="7">
        <f t="shared" si="16"/>
        <v>0</v>
      </c>
      <c r="M189" s="7">
        <f t="shared" si="16"/>
        <v>55100.900000000009</v>
      </c>
      <c r="N189" s="7">
        <f t="shared" si="16"/>
        <v>0</v>
      </c>
      <c r="O189" s="7">
        <f t="shared" si="16"/>
        <v>0</v>
      </c>
      <c r="P189" s="7">
        <f t="shared" si="16"/>
        <v>0</v>
      </c>
      <c r="Q189" s="7">
        <f t="shared" si="16"/>
        <v>5610.05</v>
      </c>
      <c r="R189" s="7">
        <f t="shared" si="16"/>
        <v>100.90000000000002</v>
      </c>
      <c r="S189" s="7">
        <f t="shared" si="16"/>
        <v>0.15</v>
      </c>
      <c r="T189" s="7">
        <f t="shared" si="16"/>
        <v>5711.0999999999995</v>
      </c>
      <c r="U189" s="7">
        <f t="shared" si="16"/>
        <v>49389.799999999996</v>
      </c>
    </row>
    <row r="191" spans="1:21" x14ac:dyDescent="0.2">
      <c r="A191" s="4" t="s">
        <v>275</v>
      </c>
    </row>
    <row r="192" spans="1:21" s="17" customFormat="1" x14ac:dyDescent="0.2">
      <c r="A192" s="16" t="s">
        <v>276</v>
      </c>
      <c r="B192" s="17" t="s">
        <v>277</v>
      </c>
      <c r="C192" s="17">
        <v>5775</v>
      </c>
      <c r="D192" s="17">
        <v>1725</v>
      </c>
      <c r="E192" s="17">
        <v>0</v>
      </c>
      <c r="F192" s="17">
        <v>5775</v>
      </c>
      <c r="G192" s="17">
        <v>1725</v>
      </c>
      <c r="H192" s="17">
        <v>0</v>
      </c>
      <c r="I192" s="17">
        <v>0</v>
      </c>
      <c r="J192" s="17">
        <v>0</v>
      </c>
      <c r="K192" s="17">
        <v>39.020000000000003</v>
      </c>
      <c r="L192" s="17">
        <v>0</v>
      </c>
      <c r="M192" s="17">
        <v>15039.02</v>
      </c>
      <c r="N192" s="17">
        <v>0</v>
      </c>
      <c r="O192" s="17">
        <v>0</v>
      </c>
      <c r="P192" s="17">
        <v>0</v>
      </c>
      <c r="Q192" s="17">
        <v>1762.83</v>
      </c>
      <c r="R192" s="17">
        <v>39.020000000000003</v>
      </c>
      <c r="S192" s="17">
        <v>-0.03</v>
      </c>
      <c r="T192" s="17">
        <v>1801.82</v>
      </c>
      <c r="U192" s="17">
        <v>13237.2</v>
      </c>
    </row>
    <row r="193" spans="1:21" x14ac:dyDescent="0.2">
      <c r="A193" s="2" t="s">
        <v>278</v>
      </c>
      <c r="B193" s="1" t="s">
        <v>279</v>
      </c>
      <c r="C193" s="1">
        <v>3850</v>
      </c>
      <c r="D193" s="1">
        <v>1150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7.62</v>
      </c>
      <c r="L193" s="1">
        <v>324.87</v>
      </c>
      <c r="M193" s="1">
        <v>5332.49</v>
      </c>
      <c r="N193" s="1">
        <v>0</v>
      </c>
      <c r="O193" s="1">
        <v>0</v>
      </c>
      <c r="P193" s="1">
        <v>291.13</v>
      </c>
      <c r="Q193" s="1">
        <v>0</v>
      </c>
      <c r="R193" s="1">
        <v>7.62</v>
      </c>
      <c r="S193" s="1">
        <v>-0.06</v>
      </c>
      <c r="T193" s="1">
        <v>298.69</v>
      </c>
      <c r="U193" s="1">
        <v>5033.8</v>
      </c>
    </row>
    <row r="194" spans="1:21" x14ac:dyDescent="0.2">
      <c r="A194" s="2" t="s">
        <v>280</v>
      </c>
      <c r="B194" s="1" t="s">
        <v>281</v>
      </c>
      <c r="C194" s="1">
        <v>2639.5</v>
      </c>
      <c r="D194" s="1">
        <v>788.5</v>
      </c>
      <c r="E194" s="1">
        <v>975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0.14000000000000001</v>
      </c>
      <c r="L194" s="1">
        <v>406.62</v>
      </c>
      <c r="M194" s="1">
        <v>4809.76</v>
      </c>
      <c r="N194" s="1">
        <v>0</v>
      </c>
      <c r="O194" s="1">
        <v>0</v>
      </c>
      <c r="P194" s="1">
        <v>190.52</v>
      </c>
      <c r="Q194" s="1">
        <v>0</v>
      </c>
      <c r="R194" s="1">
        <v>0.14000000000000001</v>
      </c>
      <c r="S194" s="1">
        <v>0.1</v>
      </c>
      <c r="T194" s="1">
        <v>190.76</v>
      </c>
      <c r="U194" s="1">
        <v>4619</v>
      </c>
    </row>
    <row r="195" spans="1:21" x14ac:dyDescent="0.2">
      <c r="A195" s="2" t="s">
        <v>282</v>
      </c>
      <c r="B195" s="1" t="s">
        <v>283</v>
      </c>
      <c r="C195" s="1">
        <v>3850</v>
      </c>
      <c r="D195" s="1">
        <v>1150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7.62</v>
      </c>
      <c r="L195" s="1">
        <v>324.87</v>
      </c>
      <c r="M195" s="1">
        <v>5332.49</v>
      </c>
      <c r="N195" s="1">
        <v>0</v>
      </c>
      <c r="O195" s="1">
        <v>0</v>
      </c>
      <c r="P195" s="1">
        <v>291.13</v>
      </c>
      <c r="Q195" s="1">
        <v>0</v>
      </c>
      <c r="R195" s="1">
        <v>7.62</v>
      </c>
      <c r="S195" s="1">
        <v>-0.06</v>
      </c>
      <c r="T195" s="1">
        <v>298.69</v>
      </c>
      <c r="U195" s="1">
        <v>5033.8</v>
      </c>
    </row>
    <row r="196" spans="1:21" x14ac:dyDescent="0.2">
      <c r="A196" s="2" t="s">
        <v>284</v>
      </c>
      <c r="B196" s="1" t="s">
        <v>285</v>
      </c>
      <c r="C196" s="1">
        <v>3850</v>
      </c>
      <c r="D196" s="1">
        <v>1150</v>
      </c>
      <c r="E196" s="1">
        <v>0</v>
      </c>
      <c r="F196" s="1">
        <v>3850</v>
      </c>
      <c r="G196" s="1">
        <v>1150</v>
      </c>
      <c r="H196" s="1">
        <v>0</v>
      </c>
      <c r="I196" s="1">
        <v>0</v>
      </c>
      <c r="J196" s="1">
        <v>0</v>
      </c>
      <c r="K196" s="1">
        <v>7.62</v>
      </c>
      <c r="L196" s="1">
        <v>0</v>
      </c>
      <c r="M196" s="1">
        <v>10007.620000000001</v>
      </c>
      <c r="N196" s="1">
        <v>0</v>
      </c>
      <c r="O196" s="1">
        <v>0</v>
      </c>
      <c r="P196" s="1">
        <v>0</v>
      </c>
      <c r="Q196" s="1">
        <v>833.75</v>
      </c>
      <c r="R196" s="1">
        <v>7.62</v>
      </c>
      <c r="S196" s="1">
        <v>-0.15</v>
      </c>
      <c r="T196" s="1">
        <v>841.22</v>
      </c>
      <c r="U196" s="1">
        <v>9166.4</v>
      </c>
    </row>
    <row r="197" spans="1:21" x14ac:dyDescent="0.2">
      <c r="A197" s="2" t="s">
        <v>286</v>
      </c>
      <c r="B197" s="1" t="s">
        <v>287</v>
      </c>
      <c r="C197" s="1">
        <v>3850</v>
      </c>
      <c r="D197" s="1">
        <v>1150</v>
      </c>
      <c r="E197" s="1">
        <v>0</v>
      </c>
      <c r="F197" s="1">
        <v>0</v>
      </c>
      <c r="G197" s="1">
        <v>0</v>
      </c>
      <c r="H197" s="1">
        <v>0</v>
      </c>
      <c r="I197" s="1">
        <v>47.67</v>
      </c>
      <c r="J197" s="1">
        <v>4.2699999999999996</v>
      </c>
      <c r="K197" s="1">
        <v>0</v>
      </c>
      <c r="L197" s="1">
        <v>0</v>
      </c>
      <c r="M197" s="1">
        <v>5051.9399999999996</v>
      </c>
      <c r="N197" s="1">
        <v>1925</v>
      </c>
      <c r="O197" s="1">
        <v>575</v>
      </c>
      <c r="P197" s="1">
        <v>0</v>
      </c>
      <c r="Q197" s="1">
        <v>0</v>
      </c>
      <c r="R197" s="1">
        <v>0</v>
      </c>
      <c r="S197" s="1">
        <v>-0.06</v>
      </c>
      <c r="T197" s="1">
        <v>2499.94</v>
      </c>
      <c r="U197" s="1">
        <v>2552</v>
      </c>
    </row>
    <row r="198" spans="1:21" x14ac:dyDescent="0.2">
      <c r="A198" s="2" t="s">
        <v>288</v>
      </c>
      <c r="B198" s="1" t="s">
        <v>289</v>
      </c>
      <c r="C198" s="1">
        <v>3850</v>
      </c>
      <c r="D198" s="1">
        <v>1150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7.62</v>
      </c>
      <c r="L198" s="1">
        <v>0</v>
      </c>
      <c r="M198" s="1">
        <v>5007.62</v>
      </c>
      <c r="N198" s="1">
        <v>0</v>
      </c>
      <c r="O198" s="1">
        <v>0</v>
      </c>
      <c r="P198" s="1">
        <v>0</v>
      </c>
      <c r="Q198" s="1">
        <v>416.88</v>
      </c>
      <c r="R198" s="1">
        <v>7.62</v>
      </c>
      <c r="S198" s="1">
        <v>0.12</v>
      </c>
      <c r="T198" s="1">
        <v>424.62</v>
      </c>
      <c r="U198" s="1">
        <v>4583</v>
      </c>
    </row>
    <row r="199" spans="1:21" x14ac:dyDescent="0.2">
      <c r="A199" s="2" t="s">
        <v>290</v>
      </c>
      <c r="B199" s="1" t="s">
        <v>291</v>
      </c>
      <c r="C199" s="1">
        <v>5775</v>
      </c>
      <c r="D199" s="1">
        <v>1725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19.510000000000002</v>
      </c>
      <c r="L199" s="1">
        <v>0</v>
      </c>
      <c r="M199" s="1">
        <v>7519.51</v>
      </c>
      <c r="N199" s="1">
        <v>0</v>
      </c>
      <c r="O199" s="1">
        <v>0</v>
      </c>
      <c r="P199" s="1">
        <v>0</v>
      </c>
      <c r="Q199" s="1">
        <v>881.42</v>
      </c>
      <c r="R199" s="1">
        <v>19.510000000000002</v>
      </c>
      <c r="S199" s="1">
        <v>-0.02</v>
      </c>
      <c r="T199" s="1">
        <v>900.91</v>
      </c>
      <c r="U199" s="1">
        <v>6618.6</v>
      </c>
    </row>
    <row r="200" spans="1:21" x14ac:dyDescent="0.2">
      <c r="A200" s="2" t="s">
        <v>292</v>
      </c>
      <c r="B200" s="1" t="s">
        <v>293</v>
      </c>
      <c r="C200" s="1">
        <v>5775</v>
      </c>
      <c r="D200" s="1">
        <v>1725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19.510000000000002</v>
      </c>
      <c r="L200" s="1">
        <v>0</v>
      </c>
      <c r="M200" s="1">
        <v>7519.51</v>
      </c>
      <c r="N200" s="1">
        <v>0</v>
      </c>
      <c r="O200" s="1">
        <v>0</v>
      </c>
      <c r="P200" s="1">
        <v>0</v>
      </c>
      <c r="Q200" s="1">
        <v>881.42</v>
      </c>
      <c r="R200" s="1">
        <v>19.510000000000002</v>
      </c>
      <c r="S200" s="1">
        <v>-0.02</v>
      </c>
      <c r="T200" s="1">
        <v>900.91</v>
      </c>
      <c r="U200" s="1">
        <v>6618.6</v>
      </c>
    </row>
    <row r="201" spans="1:21" s="3" customFormat="1" x14ac:dyDescent="0.2">
      <c r="C201" s="3" t="s">
        <v>34</v>
      </c>
      <c r="D201" s="3" t="s">
        <v>34</v>
      </c>
      <c r="E201" s="3" t="s">
        <v>34</v>
      </c>
      <c r="F201" s="3" t="s">
        <v>34</v>
      </c>
      <c r="G201" s="3" t="s">
        <v>34</v>
      </c>
      <c r="H201" s="3" t="s">
        <v>34</v>
      </c>
      <c r="I201" s="3" t="s">
        <v>34</v>
      </c>
      <c r="J201" s="3" t="s">
        <v>34</v>
      </c>
      <c r="K201" s="3" t="s">
        <v>34</v>
      </c>
      <c r="L201" s="3" t="s">
        <v>34</v>
      </c>
      <c r="M201" s="3" t="s">
        <v>34</v>
      </c>
      <c r="N201" s="3" t="s">
        <v>34</v>
      </c>
      <c r="O201" s="3" t="s">
        <v>34</v>
      </c>
      <c r="P201" s="3" t="s">
        <v>34</v>
      </c>
      <c r="Q201" s="3" t="s">
        <v>34</v>
      </c>
      <c r="R201" s="3" t="s">
        <v>34</v>
      </c>
      <c r="S201" s="3" t="s">
        <v>34</v>
      </c>
      <c r="T201" s="3" t="s">
        <v>34</v>
      </c>
      <c r="U201" s="3" t="s">
        <v>34</v>
      </c>
    </row>
    <row r="202" spans="1:21" x14ac:dyDescent="0.2">
      <c r="A202" s="6" t="s">
        <v>33</v>
      </c>
      <c r="B202" s="15">
        <v>9</v>
      </c>
      <c r="C202" s="7">
        <f>SUM(C192:C201)</f>
        <v>39214.5</v>
      </c>
      <c r="D202" s="7">
        <f t="shared" ref="D202:U202" si="17">SUM(D192:D201)</f>
        <v>11713.5</v>
      </c>
      <c r="E202" s="7">
        <f t="shared" si="17"/>
        <v>975</v>
      </c>
      <c r="F202" s="7">
        <f t="shared" si="17"/>
        <v>9625</v>
      </c>
      <c r="G202" s="7">
        <f t="shared" si="17"/>
        <v>2875</v>
      </c>
      <c r="H202" s="7">
        <f t="shared" si="17"/>
        <v>0</v>
      </c>
      <c r="I202" s="7">
        <f t="shared" si="17"/>
        <v>47.67</v>
      </c>
      <c r="J202" s="7">
        <f t="shared" si="17"/>
        <v>4.2699999999999996</v>
      </c>
      <c r="K202" s="7">
        <f t="shared" si="17"/>
        <v>108.66000000000001</v>
      </c>
      <c r="L202" s="7">
        <f t="shared" si="17"/>
        <v>1056.3600000000001</v>
      </c>
      <c r="M202" s="7">
        <f t="shared" si="17"/>
        <v>65619.960000000006</v>
      </c>
      <c r="N202" s="7">
        <f t="shared" si="17"/>
        <v>1925</v>
      </c>
      <c r="O202" s="7">
        <f t="shared" si="17"/>
        <v>575</v>
      </c>
      <c r="P202" s="7">
        <f t="shared" si="17"/>
        <v>772.78</v>
      </c>
      <c r="Q202" s="7">
        <f t="shared" si="17"/>
        <v>4776.3</v>
      </c>
      <c r="R202" s="7">
        <f t="shared" si="17"/>
        <v>108.66000000000001</v>
      </c>
      <c r="S202" s="7">
        <f t="shared" si="17"/>
        <v>-0.18</v>
      </c>
      <c r="T202" s="7">
        <f t="shared" si="17"/>
        <v>8157.5599999999986</v>
      </c>
      <c r="U202" s="7">
        <f t="shared" si="17"/>
        <v>57462.399999999994</v>
      </c>
    </row>
    <row r="204" spans="1:21" x14ac:dyDescent="0.2">
      <c r="A204" s="4" t="s">
        <v>294</v>
      </c>
    </row>
    <row r="205" spans="1:21" x14ac:dyDescent="0.2">
      <c r="A205" s="2" t="s">
        <v>295</v>
      </c>
      <c r="B205" s="1" t="s">
        <v>296</v>
      </c>
      <c r="C205" s="1">
        <v>3850</v>
      </c>
      <c r="D205" s="1">
        <v>1150</v>
      </c>
      <c r="E205" s="1">
        <v>0</v>
      </c>
      <c r="F205" s="1">
        <v>3850</v>
      </c>
      <c r="G205" s="1">
        <v>1150</v>
      </c>
      <c r="H205" s="1">
        <v>0</v>
      </c>
      <c r="I205" s="1">
        <v>0</v>
      </c>
      <c r="J205" s="1">
        <v>0</v>
      </c>
      <c r="K205" s="1">
        <v>7.62</v>
      </c>
      <c r="L205" s="1">
        <v>0</v>
      </c>
      <c r="M205" s="1">
        <v>10007.620000000001</v>
      </c>
      <c r="N205" s="1">
        <v>0</v>
      </c>
      <c r="O205" s="1">
        <v>0</v>
      </c>
      <c r="P205" s="1">
        <v>0</v>
      </c>
      <c r="Q205" s="1">
        <v>833.75</v>
      </c>
      <c r="R205" s="1">
        <v>7.62</v>
      </c>
      <c r="S205" s="1">
        <v>0.05</v>
      </c>
      <c r="T205" s="1">
        <v>841.42</v>
      </c>
      <c r="U205" s="1">
        <v>9166.2000000000007</v>
      </c>
    </row>
    <row r="206" spans="1:21" x14ac:dyDescent="0.2">
      <c r="A206" s="2" t="s">
        <v>297</v>
      </c>
      <c r="B206" s="1" t="s">
        <v>298</v>
      </c>
      <c r="C206" s="1">
        <v>5775</v>
      </c>
      <c r="D206" s="1">
        <v>1725</v>
      </c>
      <c r="E206" s="1">
        <v>1370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19.510000000000002</v>
      </c>
      <c r="L206" s="1">
        <v>0</v>
      </c>
      <c r="M206" s="1">
        <v>8889.51</v>
      </c>
      <c r="N206" s="1">
        <v>0</v>
      </c>
      <c r="O206" s="1">
        <v>0</v>
      </c>
      <c r="P206" s="1">
        <v>0</v>
      </c>
      <c r="Q206" s="1">
        <v>881.42</v>
      </c>
      <c r="R206" s="1">
        <v>19.510000000000002</v>
      </c>
      <c r="S206" s="1">
        <v>-0.02</v>
      </c>
      <c r="T206" s="1">
        <v>900.91</v>
      </c>
      <c r="U206" s="1">
        <v>7988.6</v>
      </c>
    </row>
    <row r="207" spans="1:21" x14ac:dyDescent="0.2">
      <c r="A207" s="2" t="s">
        <v>299</v>
      </c>
      <c r="B207" s="1" t="s">
        <v>300</v>
      </c>
      <c r="C207" s="1">
        <v>2841.5</v>
      </c>
      <c r="D207" s="1">
        <v>848.5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1.39</v>
      </c>
      <c r="L207" s="1">
        <v>382.46</v>
      </c>
      <c r="M207" s="1">
        <v>4073.85</v>
      </c>
      <c r="N207" s="1">
        <v>0</v>
      </c>
      <c r="O207" s="1">
        <v>0</v>
      </c>
      <c r="P207" s="1">
        <v>207.29</v>
      </c>
      <c r="Q207" s="1">
        <v>0</v>
      </c>
      <c r="R207" s="1">
        <v>1.39</v>
      </c>
      <c r="S207" s="1">
        <v>-0.03</v>
      </c>
      <c r="T207" s="1">
        <v>208.65</v>
      </c>
      <c r="U207" s="1">
        <v>3865.2</v>
      </c>
    </row>
    <row r="208" spans="1:21" x14ac:dyDescent="0.2">
      <c r="A208" s="2" t="s">
        <v>301</v>
      </c>
      <c r="B208" s="1" t="s">
        <v>302</v>
      </c>
      <c r="C208" s="1">
        <v>5775</v>
      </c>
      <c r="D208" s="1">
        <v>1725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19.510000000000002</v>
      </c>
      <c r="L208" s="1">
        <v>0</v>
      </c>
      <c r="M208" s="1">
        <v>7519.51</v>
      </c>
      <c r="N208" s="1">
        <v>0</v>
      </c>
      <c r="O208" s="1">
        <v>0</v>
      </c>
      <c r="P208" s="1">
        <v>0</v>
      </c>
      <c r="Q208" s="1">
        <v>881.42</v>
      </c>
      <c r="R208" s="1">
        <v>19.510000000000002</v>
      </c>
      <c r="S208" s="1">
        <v>-0.02</v>
      </c>
      <c r="T208" s="1">
        <v>900.91</v>
      </c>
      <c r="U208" s="1">
        <v>6618.6</v>
      </c>
    </row>
    <row r="209" spans="1:21" x14ac:dyDescent="0.2">
      <c r="A209" s="2" t="s">
        <v>303</v>
      </c>
      <c r="B209" s="1" t="s">
        <v>304</v>
      </c>
      <c r="C209" s="1">
        <v>3850</v>
      </c>
      <c r="D209" s="1">
        <v>1150</v>
      </c>
      <c r="E209" s="1">
        <v>1370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7.62</v>
      </c>
      <c r="L209" s="1">
        <v>0</v>
      </c>
      <c r="M209" s="1">
        <v>6377.62</v>
      </c>
      <c r="N209" s="1">
        <v>0</v>
      </c>
      <c r="O209" s="1">
        <v>0</v>
      </c>
      <c r="P209" s="1">
        <v>0</v>
      </c>
      <c r="Q209" s="1">
        <v>416.88</v>
      </c>
      <c r="R209" s="1">
        <v>7.62</v>
      </c>
      <c r="S209" s="1">
        <v>0.12</v>
      </c>
      <c r="T209" s="1">
        <v>424.62</v>
      </c>
      <c r="U209" s="1">
        <v>5953</v>
      </c>
    </row>
    <row r="210" spans="1:21" x14ac:dyDescent="0.2">
      <c r="A210" s="2" t="s">
        <v>305</v>
      </c>
      <c r="B210" s="1" t="s">
        <v>306</v>
      </c>
      <c r="C210" s="1">
        <v>3850</v>
      </c>
      <c r="D210" s="1">
        <v>1150</v>
      </c>
      <c r="E210" s="1">
        <v>1370</v>
      </c>
      <c r="F210" s="1">
        <v>3850</v>
      </c>
      <c r="G210" s="1">
        <v>1150</v>
      </c>
      <c r="H210" s="1">
        <v>1370</v>
      </c>
      <c r="I210" s="1">
        <v>0</v>
      </c>
      <c r="J210" s="1">
        <v>0</v>
      </c>
      <c r="K210" s="1">
        <v>7.62</v>
      </c>
      <c r="L210" s="1">
        <v>0</v>
      </c>
      <c r="M210" s="1">
        <v>12747.62</v>
      </c>
      <c r="N210" s="1">
        <v>0</v>
      </c>
      <c r="O210" s="1">
        <v>0</v>
      </c>
      <c r="P210" s="1">
        <v>0</v>
      </c>
      <c r="Q210" s="1">
        <v>833.75</v>
      </c>
      <c r="R210" s="1">
        <v>7.62</v>
      </c>
      <c r="S210" s="1">
        <v>0.05</v>
      </c>
      <c r="T210" s="1">
        <v>841.42</v>
      </c>
      <c r="U210" s="1">
        <v>11906.2</v>
      </c>
    </row>
    <row r="211" spans="1:21" x14ac:dyDescent="0.2">
      <c r="A211" s="2" t="s">
        <v>307</v>
      </c>
      <c r="B211" s="1" t="s">
        <v>308</v>
      </c>
      <c r="C211" s="1">
        <v>5775</v>
      </c>
      <c r="D211" s="1">
        <v>1725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19.510000000000002</v>
      </c>
      <c r="L211" s="1">
        <v>0</v>
      </c>
      <c r="M211" s="1">
        <v>7519.51</v>
      </c>
      <c r="N211" s="1">
        <v>0</v>
      </c>
      <c r="O211" s="1">
        <v>0</v>
      </c>
      <c r="P211" s="1">
        <v>0</v>
      </c>
      <c r="Q211" s="1">
        <v>881.42</v>
      </c>
      <c r="R211" s="1">
        <v>19.510000000000002</v>
      </c>
      <c r="S211" s="1">
        <v>-0.02</v>
      </c>
      <c r="T211" s="1">
        <v>900.91</v>
      </c>
      <c r="U211" s="1">
        <v>6618.6</v>
      </c>
    </row>
    <row r="212" spans="1:21" s="3" customFormat="1" x14ac:dyDescent="0.2">
      <c r="C212" s="3" t="s">
        <v>34</v>
      </c>
      <c r="D212" s="3" t="s">
        <v>34</v>
      </c>
      <c r="E212" s="3" t="s">
        <v>34</v>
      </c>
      <c r="F212" s="3" t="s">
        <v>34</v>
      </c>
      <c r="G212" s="3" t="s">
        <v>34</v>
      </c>
      <c r="H212" s="3" t="s">
        <v>34</v>
      </c>
      <c r="I212" s="3" t="s">
        <v>34</v>
      </c>
      <c r="J212" s="3" t="s">
        <v>34</v>
      </c>
      <c r="K212" s="3" t="s">
        <v>34</v>
      </c>
      <c r="L212" s="3" t="s">
        <v>34</v>
      </c>
      <c r="M212" s="3" t="s">
        <v>34</v>
      </c>
      <c r="N212" s="3" t="s">
        <v>34</v>
      </c>
      <c r="O212" s="3" t="s">
        <v>34</v>
      </c>
      <c r="P212" s="3" t="s">
        <v>34</v>
      </c>
      <c r="Q212" s="3" t="s">
        <v>34</v>
      </c>
      <c r="R212" s="3" t="s">
        <v>34</v>
      </c>
      <c r="S212" s="3" t="s">
        <v>34</v>
      </c>
      <c r="T212" s="3" t="s">
        <v>34</v>
      </c>
      <c r="U212" s="3" t="s">
        <v>34</v>
      </c>
    </row>
    <row r="213" spans="1:21" x14ac:dyDescent="0.2">
      <c r="A213" s="6" t="s">
        <v>33</v>
      </c>
      <c r="B213" s="15">
        <v>7</v>
      </c>
      <c r="C213" s="7">
        <f>SUM(C205:C212)</f>
        <v>31716.5</v>
      </c>
      <c r="D213" s="7">
        <f t="shared" ref="D213:U213" si="18">SUM(D205:D212)</f>
        <v>9473.5</v>
      </c>
      <c r="E213" s="7">
        <f t="shared" si="18"/>
        <v>4110</v>
      </c>
      <c r="F213" s="7">
        <f t="shared" si="18"/>
        <v>7700</v>
      </c>
      <c r="G213" s="7">
        <f t="shared" si="18"/>
        <v>2300</v>
      </c>
      <c r="H213" s="7">
        <f t="shared" si="18"/>
        <v>1370</v>
      </c>
      <c r="I213" s="7">
        <f t="shared" si="18"/>
        <v>0</v>
      </c>
      <c r="J213" s="7">
        <f t="shared" si="18"/>
        <v>0</v>
      </c>
      <c r="K213" s="7">
        <f t="shared" si="18"/>
        <v>82.78</v>
      </c>
      <c r="L213" s="7">
        <f t="shared" si="18"/>
        <v>382.46</v>
      </c>
      <c r="M213" s="7">
        <f t="shared" si="18"/>
        <v>57135.240000000005</v>
      </c>
      <c r="N213" s="7">
        <f t="shared" si="18"/>
        <v>0</v>
      </c>
      <c r="O213" s="7">
        <f t="shared" si="18"/>
        <v>0</v>
      </c>
      <c r="P213" s="7">
        <f t="shared" si="18"/>
        <v>207.29</v>
      </c>
      <c r="Q213" s="7">
        <f t="shared" si="18"/>
        <v>4728.6400000000003</v>
      </c>
      <c r="R213" s="7">
        <f t="shared" si="18"/>
        <v>82.78</v>
      </c>
      <c r="S213" s="7">
        <f t="shared" si="18"/>
        <v>0.13000000000000003</v>
      </c>
      <c r="T213" s="7">
        <f t="shared" si="18"/>
        <v>5018.8399999999992</v>
      </c>
      <c r="U213" s="7">
        <f t="shared" si="18"/>
        <v>52116.4</v>
      </c>
    </row>
    <row r="214" spans="1:21" x14ac:dyDescent="0.2">
      <c r="A214" s="6"/>
      <c r="B214" s="15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6" spans="1:21" x14ac:dyDescent="0.2">
      <c r="A216" s="4" t="s">
        <v>309</v>
      </c>
    </row>
    <row r="217" spans="1:21" s="17" customFormat="1" x14ac:dyDescent="0.2">
      <c r="A217" s="16" t="s">
        <v>310</v>
      </c>
      <c r="B217" s="17" t="s">
        <v>311</v>
      </c>
      <c r="C217" s="17">
        <v>5775</v>
      </c>
      <c r="D217" s="17">
        <v>1725</v>
      </c>
      <c r="E217" s="17">
        <v>0</v>
      </c>
      <c r="F217" s="17">
        <v>5775</v>
      </c>
      <c r="G217" s="17">
        <v>1725</v>
      </c>
      <c r="H217" s="17">
        <v>0</v>
      </c>
      <c r="I217" s="17">
        <v>0</v>
      </c>
      <c r="J217" s="17">
        <v>0</v>
      </c>
      <c r="K217" s="17">
        <v>39.020000000000003</v>
      </c>
      <c r="L217" s="17">
        <v>0</v>
      </c>
      <c r="M217" s="17">
        <v>15039.02</v>
      </c>
      <c r="N217" s="17">
        <v>0</v>
      </c>
      <c r="O217" s="17">
        <v>0</v>
      </c>
      <c r="P217" s="17">
        <v>0</v>
      </c>
      <c r="Q217" s="17">
        <v>1762.83</v>
      </c>
      <c r="R217" s="17">
        <v>39.020000000000003</v>
      </c>
      <c r="S217" s="17">
        <v>-0.03</v>
      </c>
      <c r="T217" s="17">
        <v>1801.82</v>
      </c>
      <c r="U217" s="17">
        <v>13237.2</v>
      </c>
    </row>
    <row r="218" spans="1:21" x14ac:dyDescent="0.2">
      <c r="A218" s="2" t="s">
        <v>312</v>
      </c>
      <c r="B218" s="1" t="s">
        <v>313</v>
      </c>
      <c r="C218" s="1">
        <v>3850</v>
      </c>
      <c r="D218" s="1">
        <v>1150</v>
      </c>
      <c r="E218" s="1">
        <v>0</v>
      </c>
      <c r="F218" s="1">
        <v>3850</v>
      </c>
      <c r="G218" s="1">
        <v>1150</v>
      </c>
      <c r="H218" s="1">
        <v>0</v>
      </c>
      <c r="I218" s="1">
        <v>0</v>
      </c>
      <c r="J218" s="1">
        <v>0</v>
      </c>
      <c r="K218" s="1">
        <v>7.62</v>
      </c>
      <c r="L218" s="1">
        <v>0</v>
      </c>
      <c r="M218" s="1">
        <v>10007.620000000001</v>
      </c>
      <c r="N218" s="1">
        <v>0</v>
      </c>
      <c r="O218" s="1">
        <v>0</v>
      </c>
      <c r="P218" s="1">
        <v>0</v>
      </c>
      <c r="Q218" s="1">
        <v>833.75</v>
      </c>
      <c r="R218" s="1">
        <v>7.62</v>
      </c>
      <c r="S218" s="1">
        <v>0.05</v>
      </c>
      <c r="T218" s="1">
        <v>841.42</v>
      </c>
      <c r="U218" s="1">
        <v>9166.2000000000007</v>
      </c>
    </row>
    <row r="219" spans="1:21" x14ac:dyDescent="0.2">
      <c r="A219" s="2" t="s">
        <v>314</v>
      </c>
      <c r="B219" s="1" t="s">
        <v>315</v>
      </c>
      <c r="C219" s="1">
        <v>3850</v>
      </c>
      <c r="D219" s="1">
        <v>1150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7.62</v>
      </c>
      <c r="L219" s="1">
        <v>0</v>
      </c>
      <c r="M219" s="1">
        <v>5007.62</v>
      </c>
      <c r="N219" s="1">
        <v>0</v>
      </c>
      <c r="O219" s="1">
        <v>0</v>
      </c>
      <c r="P219" s="1">
        <v>0</v>
      </c>
      <c r="Q219" s="1">
        <v>416.88</v>
      </c>
      <c r="R219" s="1">
        <v>7.62</v>
      </c>
      <c r="S219" s="1">
        <v>-0.08</v>
      </c>
      <c r="T219" s="1">
        <v>424.42</v>
      </c>
      <c r="U219" s="1">
        <v>4583.2</v>
      </c>
    </row>
    <row r="220" spans="1:21" x14ac:dyDescent="0.2">
      <c r="A220" s="2" t="s">
        <v>316</v>
      </c>
      <c r="B220" s="1" t="s">
        <v>317</v>
      </c>
      <c r="C220" s="1">
        <v>5775</v>
      </c>
      <c r="D220" s="1">
        <v>1725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19.510000000000002</v>
      </c>
      <c r="L220" s="1">
        <v>0</v>
      </c>
      <c r="M220" s="1">
        <v>7519.51</v>
      </c>
      <c r="N220" s="1">
        <v>0</v>
      </c>
      <c r="O220" s="1">
        <v>0</v>
      </c>
      <c r="P220" s="1">
        <v>0</v>
      </c>
      <c r="Q220" s="1">
        <v>542.02</v>
      </c>
      <c r="R220" s="1">
        <v>19.510000000000002</v>
      </c>
      <c r="S220" s="1">
        <v>-0.02</v>
      </c>
      <c r="T220" s="1">
        <v>561.51</v>
      </c>
      <c r="U220" s="1">
        <v>6958</v>
      </c>
    </row>
    <row r="221" spans="1:21" x14ac:dyDescent="0.2">
      <c r="A221" s="2" t="s">
        <v>318</v>
      </c>
      <c r="B221" s="1" t="s">
        <v>319</v>
      </c>
      <c r="C221" s="1">
        <v>2841.5</v>
      </c>
      <c r="D221" s="1">
        <v>848.5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1.39</v>
      </c>
      <c r="L221" s="1">
        <v>382.46</v>
      </c>
      <c r="M221" s="1">
        <v>4073.85</v>
      </c>
      <c r="N221" s="1">
        <v>0</v>
      </c>
      <c r="O221" s="1">
        <v>0</v>
      </c>
      <c r="P221" s="1">
        <v>207.29</v>
      </c>
      <c r="Q221" s="1">
        <v>0</v>
      </c>
      <c r="R221" s="1">
        <v>1.39</v>
      </c>
      <c r="S221" s="1">
        <v>-0.03</v>
      </c>
      <c r="T221" s="1">
        <v>208.65</v>
      </c>
      <c r="U221" s="1">
        <v>3865.2</v>
      </c>
    </row>
    <row r="222" spans="1:21" x14ac:dyDescent="0.2">
      <c r="A222" s="2" t="s">
        <v>320</v>
      </c>
      <c r="B222" s="1" t="s">
        <v>321</v>
      </c>
      <c r="C222" s="1">
        <v>3850</v>
      </c>
      <c r="D222" s="1">
        <v>1150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7.62</v>
      </c>
      <c r="L222" s="1">
        <v>324.87</v>
      </c>
      <c r="M222" s="1">
        <v>5332.49</v>
      </c>
      <c r="N222" s="1">
        <v>0</v>
      </c>
      <c r="O222" s="1">
        <v>0</v>
      </c>
      <c r="P222" s="1">
        <v>291.13</v>
      </c>
      <c r="Q222" s="1">
        <v>0</v>
      </c>
      <c r="R222" s="1">
        <v>7.62</v>
      </c>
      <c r="S222" s="1">
        <v>-0.06</v>
      </c>
      <c r="T222" s="1">
        <v>298.69</v>
      </c>
      <c r="U222" s="1">
        <v>5033.8</v>
      </c>
    </row>
    <row r="223" spans="1:21" x14ac:dyDescent="0.2">
      <c r="A223" s="2" t="s">
        <v>322</v>
      </c>
      <c r="B223" s="1" t="s">
        <v>323</v>
      </c>
      <c r="C223" s="1">
        <v>2639.5</v>
      </c>
      <c r="D223" s="1">
        <v>788.5</v>
      </c>
      <c r="E223" s="1">
        <v>975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0.14000000000000001</v>
      </c>
      <c r="L223" s="1">
        <v>406.62</v>
      </c>
      <c r="M223" s="1">
        <v>4809.76</v>
      </c>
      <c r="N223" s="1">
        <v>0</v>
      </c>
      <c r="O223" s="1">
        <v>0</v>
      </c>
      <c r="P223" s="1">
        <v>190.52</v>
      </c>
      <c r="Q223" s="1">
        <v>0</v>
      </c>
      <c r="R223" s="1">
        <v>0.14000000000000001</v>
      </c>
      <c r="S223" s="1">
        <v>0.1</v>
      </c>
      <c r="T223" s="1">
        <v>190.76</v>
      </c>
      <c r="U223" s="1">
        <v>4619</v>
      </c>
    </row>
    <row r="224" spans="1:21" x14ac:dyDescent="0.2">
      <c r="A224" s="2" t="s">
        <v>324</v>
      </c>
      <c r="B224" s="1" t="s">
        <v>325</v>
      </c>
      <c r="C224" s="1">
        <v>5775</v>
      </c>
      <c r="D224" s="1">
        <v>1725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19.510000000000002</v>
      </c>
      <c r="L224" s="1">
        <v>0</v>
      </c>
      <c r="M224" s="1">
        <v>7519.51</v>
      </c>
      <c r="N224" s="1">
        <v>0</v>
      </c>
      <c r="O224" s="1">
        <v>0</v>
      </c>
      <c r="P224" s="1">
        <v>0</v>
      </c>
      <c r="Q224" s="1">
        <v>881.42</v>
      </c>
      <c r="R224" s="1">
        <v>19.510000000000002</v>
      </c>
      <c r="S224" s="1">
        <v>-0.02</v>
      </c>
      <c r="T224" s="1">
        <v>900.91</v>
      </c>
      <c r="U224" s="1">
        <v>6618.6</v>
      </c>
    </row>
    <row r="225" spans="1:21" x14ac:dyDescent="0.2">
      <c r="A225" s="2" t="s">
        <v>326</v>
      </c>
      <c r="B225" s="1" t="s">
        <v>327</v>
      </c>
      <c r="C225" s="1">
        <v>3850</v>
      </c>
      <c r="D225" s="1">
        <v>1150</v>
      </c>
      <c r="E225" s="1">
        <v>0</v>
      </c>
      <c r="F225" s="1">
        <v>3850</v>
      </c>
      <c r="G225" s="1">
        <v>1150</v>
      </c>
      <c r="H225" s="1">
        <v>0</v>
      </c>
      <c r="I225" s="1">
        <v>0</v>
      </c>
      <c r="J225" s="1">
        <v>0</v>
      </c>
      <c r="K225" s="1">
        <v>7.62</v>
      </c>
      <c r="L225" s="1">
        <v>0</v>
      </c>
      <c r="M225" s="1">
        <v>10007.620000000001</v>
      </c>
      <c r="N225" s="1">
        <v>0</v>
      </c>
      <c r="O225" s="1">
        <v>0</v>
      </c>
      <c r="P225" s="1">
        <v>0</v>
      </c>
      <c r="Q225" s="1">
        <v>833.75</v>
      </c>
      <c r="R225" s="1">
        <v>7.62</v>
      </c>
      <c r="S225" s="1">
        <v>0.05</v>
      </c>
      <c r="T225" s="1">
        <v>841.42</v>
      </c>
      <c r="U225" s="1">
        <v>9166.2000000000007</v>
      </c>
    </row>
    <row r="226" spans="1:21" x14ac:dyDescent="0.2">
      <c r="A226" s="2" t="s">
        <v>328</v>
      </c>
      <c r="B226" s="1" t="s">
        <v>329</v>
      </c>
      <c r="C226" s="1">
        <v>5775</v>
      </c>
      <c r="D226" s="1">
        <v>1725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19.510000000000002</v>
      </c>
      <c r="L226" s="1">
        <v>0</v>
      </c>
      <c r="M226" s="1">
        <v>7519.51</v>
      </c>
      <c r="N226" s="1">
        <v>0</v>
      </c>
      <c r="O226" s="1">
        <v>0</v>
      </c>
      <c r="P226" s="1">
        <v>0</v>
      </c>
      <c r="Q226" s="1">
        <v>881.42</v>
      </c>
      <c r="R226" s="1">
        <v>19.510000000000002</v>
      </c>
      <c r="S226" s="1">
        <v>-0.02</v>
      </c>
      <c r="T226" s="1">
        <v>900.91</v>
      </c>
      <c r="U226" s="1">
        <v>6618.6</v>
      </c>
    </row>
    <row r="227" spans="1:21" s="3" customFormat="1" x14ac:dyDescent="0.2">
      <c r="C227" s="3" t="s">
        <v>34</v>
      </c>
      <c r="D227" s="3" t="s">
        <v>34</v>
      </c>
      <c r="E227" s="3" t="s">
        <v>34</v>
      </c>
      <c r="F227" s="3" t="s">
        <v>34</v>
      </c>
      <c r="G227" s="3" t="s">
        <v>34</v>
      </c>
      <c r="H227" s="3" t="s">
        <v>34</v>
      </c>
      <c r="I227" s="3" t="s">
        <v>34</v>
      </c>
      <c r="J227" s="3" t="s">
        <v>34</v>
      </c>
      <c r="K227" s="3" t="s">
        <v>34</v>
      </c>
      <c r="L227" s="3" t="s">
        <v>34</v>
      </c>
      <c r="M227" s="3" t="s">
        <v>34</v>
      </c>
      <c r="N227" s="3" t="s">
        <v>34</v>
      </c>
      <c r="O227" s="3" t="s">
        <v>34</v>
      </c>
      <c r="P227" s="3" t="s">
        <v>34</v>
      </c>
      <c r="Q227" s="3" t="s">
        <v>34</v>
      </c>
      <c r="R227" s="3" t="s">
        <v>34</v>
      </c>
      <c r="S227" s="3" t="s">
        <v>34</v>
      </c>
      <c r="T227" s="3" t="s">
        <v>34</v>
      </c>
      <c r="U227" s="3" t="s">
        <v>34</v>
      </c>
    </row>
    <row r="228" spans="1:21" x14ac:dyDescent="0.2">
      <c r="A228" s="6" t="s">
        <v>33</v>
      </c>
      <c r="B228" s="15">
        <v>10</v>
      </c>
      <c r="C228" s="7">
        <f>SUM(C217:C227)</f>
        <v>43981</v>
      </c>
      <c r="D228" s="7">
        <f t="shared" ref="D228:U228" si="19">SUM(D217:D227)</f>
        <v>13137</v>
      </c>
      <c r="E228" s="7">
        <f t="shared" si="19"/>
        <v>975</v>
      </c>
      <c r="F228" s="7">
        <f t="shared" si="19"/>
        <v>13475</v>
      </c>
      <c r="G228" s="7">
        <f t="shared" si="19"/>
        <v>4025</v>
      </c>
      <c r="H228" s="7">
        <f t="shared" si="19"/>
        <v>0</v>
      </c>
      <c r="I228" s="7">
        <f t="shared" si="19"/>
        <v>0</v>
      </c>
      <c r="J228" s="7">
        <f t="shared" si="19"/>
        <v>0</v>
      </c>
      <c r="K228" s="7">
        <f t="shared" si="19"/>
        <v>129.56</v>
      </c>
      <c r="L228" s="7">
        <f t="shared" si="19"/>
        <v>1113.9499999999998</v>
      </c>
      <c r="M228" s="7">
        <f t="shared" si="19"/>
        <v>76836.509999999995</v>
      </c>
      <c r="N228" s="7">
        <f t="shared" si="19"/>
        <v>0</v>
      </c>
      <c r="O228" s="7">
        <f t="shared" si="19"/>
        <v>0</v>
      </c>
      <c r="P228" s="7">
        <f t="shared" si="19"/>
        <v>688.93999999999994</v>
      </c>
      <c r="Q228" s="7">
        <f t="shared" si="19"/>
        <v>6152.07</v>
      </c>
      <c r="R228" s="7">
        <f t="shared" si="19"/>
        <v>129.56</v>
      </c>
      <c r="S228" s="7">
        <f t="shared" si="19"/>
        <v>-5.9999999999999984E-2</v>
      </c>
      <c r="T228" s="7">
        <f t="shared" si="19"/>
        <v>6970.51</v>
      </c>
      <c r="U228" s="7">
        <f t="shared" si="19"/>
        <v>69866.000000000015</v>
      </c>
    </row>
    <row r="230" spans="1:21" x14ac:dyDescent="0.2">
      <c r="A230" s="4" t="s">
        <v>330</v>
      </c>
    </row>
    <row r="231" spans="1:21" x14ac:dyDescent="0.2">
      <c r="A231" s="2" t="s">
        <v>331</v>
      </c>
      <c r="B231" s="1" t="s">
        <v>332</v>
      </c>
      <c r="C231" s="1">
        <v>3850</v>
      </c>
      <c r="D231" s="1">
        <v>1150</v>
      </c>
      <c r="E231" s="1">
        <v>0</v>
      </c>
      <c r="F231" s="1">
        <v>3850</v>
      </c>
      <c r="G231" s="1">
        <v>1150</v>
      </c>
      <c r="H231" s="1">
        <v>0</v>
      </c>
      <c r="I231" s="1">
        <v>0</v>
      </c>
      <c r="J231" s="1">
        <v>0</v>
      </c>
      <c r="K231" s="1">
        <v>7.62</v>
      </c>
      <c r="L231" s="1">
        <v>0</v>
      </c>
      <c r="M231" s="1">
        <v>10007.620000000001</v>
      </c>
      <c r="N231" s="1">
        <v>0</v>
      </c>
      <c r="O231" s="1">
        <v>0</v>
      </c>
      <c r="P231" s="1">
        <v>0</v>
      </c>
      <c r="Q231" s="1">
        <v>833.75</v>
      </c>
      <c r="R231" s="1">
        <v>7.62</v>
      </c>
      <c r="S231" s="1">
        <v>0.05</v>
      </c>
      <c r="T231" s="1">
        <v>841.42</v>
      </c>
      <c r="U231" s="1">
        <v>9166.2000000000007</v>
      </c>
    </row>
    <row r="232" spans="1:21" x14ac:dyDescent="0.2">
      <c r="A232" s="2" t="s">
        <v>333</v>
      </c>
      <c r="B232" s="1" t="s">
        <v>334</v>
      </c>
      <c r="C232" s="1">
        <v>5775</v>
      </c>
      <c r="D232" s="1">
        <v>1725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19.510000000000002</v>
      </c>
      <c r="L232" s="1">
        <v>0</v>
      </c>
      <c r="M232" s="1">
        <v>7519.51</v>
      </c>
      <c r="N232" s="1">
        <v>0</v>
      </c>
      <c r="O232" s="1">
        <v>0</v>
      </c>
      <c r="P232" s="1">
        <v>0</v>
      </c>
      <c r="Q232" s="1">
        <v>881.42</v>
      </c>
      <c r="R232" s="1">
        <v>19.510000000000002</v>
      </c>
      <c r="S232" s="1">
        <v>-0.02</v>
      </c>
      <c r="T232" s="1">
        <v>900.91</v>
      </c>
      <c r="U232" s="1">
        <v>6618.6</v>
      </c>
    </row>
    <row r="233" spans="1:21" x14ac:dyDescent="0.2">
      <c r="A233" s="2" t="s">
        <v>335</v>
      </c>
      <c r="B233" s="1" t="s">
        <v>336</v>
      </c>
      <c r="C233" s="1">
        <v>3850</v>
      </c>
      <c r="D233" s="1">
        <v>1150</v>
      </c>
      <c r="E233" s="1">
        <v>1370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7.62</v>
      </c>
      <c r="L233" s="1">
        <v>0</v>
      </c>
      <c r="M233" s="1">
        <v>6377.62</v>
      </c>
      <c r="N233" s="1">
        <v>0</v>
      </c>
      <c r="O233" s="1">
        <v>0</v>
      </c>
      <c r="P233" s="1">
        <v>0</v>
      </c>
      <c r="Q233" s="1">
        <v>416.88</v>
      </c>
      <c r="R233" s="1">
        <v>7.62</v>
      </c>
      <c r="S233" s="1">
        <v>-0.08</v>
      </c>
      <c r="T233" s="1">
        <v>424.42</v>
      </c>
      <c r="U233" s="1">
        <v>5953.2</v>
      </c>
    </row>
    <row r="234" spans="1:21" x14ac:dyDescent="0.2">
      <c r="A234" s="2" t="s">
        <v>337</v>
      </c>
      <c r="B234" s="1" t="s">
        <v>338</v>
      </c>
      <c r="C234" s="1">
        <v>3850</v>
      </c>
      <c r="D234" s="1">
        <v>1150</v>
      </c>
      <c r="E234" s="1">
        <v>1370</v>
      </c>
      <c r="F234" s="1">
        <v>3850</v>
      </c>
      <c r="G234" s="1">
        <v>1150</v>
      </c>
      <c r="H234" s="1">
        <v>1370</v>
      </c>
      <c r="I234" s="1">
        <v>0</v>
      </c>
      <c r="J234" s="1">
        <v>0</v>
      </c>
      <c r="K234" s="1">
        <v>7.62</v>
      </c>
      <c r="L234" s="1">
        <v>0</v>
      </c>
      <c r="M234" s="1">
        <v>12747.62</v>
      </c>
      <c r="N234" s="1">
        <v>0</v>
      </c>
      <c r="O234" s="1">
        <v>0</v>
      </c>
      <c r="P234" s="1">
        <v>0</v>
      </c>
      <c r="Q234" s="1">
        <v>833.75</v>
      </c>
      <c r="R234" s="1">
        <v>7.62</v>
      </c>
      <c r="S234" s="1">
        <v>0.05</v>
      </c>
      <c r="T234" s="1">
        <v>841.42</v>
      </c>
      <c r="U234" s="1">
        <v>11906.2</v>
      </c>
    </row>
    <row r="235" spans="1:21" x14ac:dyDescent="0.2">
      <c r="A235" s="2" t="s">
        <v>339</v>
      </c>
      <c r="B235" s="1" t="s">
        <v>340</v>
      </c>
      <c r="C235" s="1">
        <v>5775</v>
      </c>
      <c r="D235" s="1">
        <v>1725</v>
      </c>
      <c r="E235" s="1">
        <v>1370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19.510000000000002</v>
      </c>
      <c r="L235" s="1">
        <v>0</v>
      </c>
      <c r="M235" s="1">
        <v>8889.51</v>
      </c>
      <c r="N235" s="1">
        <v>0</v>
      </c>
      <c r="O235" s="1">
        <v>0</v>
      </c>
      <c r="P235" s="1">
        <v>0</v>
      </c>
      <c r="Q235" s="1">
        <v>881.42</v>
      </c>
      <c r="R235" s="1">
        <v>19.510000000000002</v>
      </c>
      <c r="S235" s="1">
        <v>-0.02</v>
      </c>
      <c r="T235" s="1">
        <v>900.91</v>
      </c>
      <c r="U235" s="1">
        <v>7988.6</v>
      </c>
    </row>
    <row r="236" spans="1:21" x14ac:dyDescent="0.2">
      <c r="A236" s="2" t="s">
        <v>341</v>
      </c>
      <c r="B236" s="1" t="s">
        <v>342</v>
      </c>
      <c r="C236" s="1">
        <v>5775</v>
      </c>
      <c r="D236" s="1">
        <v>1725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19.510000000000002</v>
      </c>
      <c r="L236" s="1">
        <v>0</v>
      </c>
      <c r="M236" s="1">
        <v>7519.51</v>
      </c>
      <c r="N236" s="1">
        <v>0</v>
      </c>
      <c r="O236" s="1">
        <v>0</v>
      </c>
      <c r="P236" s="1">
        <v>0</v>
      </c>
      <c r="Q236" s="1">
        <v>881.42</v>
      </c>
      <c r="R236" s="1">
        <v>19.510000000000002</v>
      </c>
      <c r="S236" s="1">
        <v>-0.02</v>
      </c>
      <c r="T236" s="1">
        <v>900.91</v>
      </c>
      <c r="U236" s="1">
        <v>6618.6</v>
      </c>
    </row>
    <row r="237" spans="1:21" s="3" customFormat="1" x14ac:dyDescent="0.2">
      <c r="C237" s="3" t="s">
        <v>34</v>
      </c>
      <c r="D237" s="3" t="s">
        <v>34</v>
      </c>
      <c r="E237" s="3" t="s">
        <v>34</v>
      </c>
      <c r="F237" s="3" t="s">
        <v>34</v>
      </c>
      <c r="G237" s="3" t="s">
        <v>34</v>
      </c>
      <c r="H237" s="3" t="s">
        <v>34</v>
      </c>
      <c r="I237" s="3" t="s">
        <v>34</v>
      </c>
      <c r="J237" s="3" t="s">
        <v>34</v>
      </c>
      <c r="K237" s="3" t="s">
        <v>34</v>
      </c>
      <c r="L237" s="3" t="s">
        <v>34</v>
      </c>
      <c r="M237" s="3" t="s">
        <v>34</v>
      </c>
      <c r="N237" s="3" t="s">
        <v>34</v>
      </c>
      <c r="O237" s="3" t="s">
        <v>34</v>
      </c>
      <c r="P237" s="3" t="s">
        <v>34</v>
      </c>
      <c r="Q237" s="3" t="s">
        <v>34</v>
      </c>
      <c r="R237" s="3" t="s">
        <v>34</v>
      </c>
      <c r="S237" s="3" t="s">
        <v>34</v>
      </c>
      <c r="T237" s="3" t="s">
        <v>34</v>
      </c>
      <c r="U237" s="3" t="s">
        <v>34</v>
      </c>
    </row>
    <row r="238" spans="1:21" x14ac:dyDescent="0.2">
      <c r="A238" s="6" t="s">
        <v>33</v>
      </c>
      <c r="B238" s="15">
        <v>6</v>
      </c>
      <c r="C238" s="7">
        <f>SUM(C231:C237)</f>
        <v>28875</v>
      </c>
      <c r="D238" s="7">
        <f t="shared" ref="D238:U238" si="20">SUM(D231:D237)</f>
        <v>8625</v>
      </c>
      <c r="E238" s="7">
        <f t="shared" si="20"/>
        <v>4110</v>
      </c>
      <c r="F238" s="7">
        <f t="shared" si="20"/>
        <v>7700</v>
      </c>
      <c r="G238" s="7">
        <f t="shared" si="20"/>
        <v>2300</v>
      </c>
      <c r="H238" s="7">
        <f t="shared" si="20"/>
        <v>1370</v>
      </c>
      <c r="I238" s="7">
        <f t="shared" si="20"/>
        <v>0</v>
      </c>
      <c r="J238" s="7">
        <f t="shared" si="20"/>
        <v>0</v>
      </c>
      <c r="K238" s="7">
        <f t="shared" si="20"/>
        <v>81.39</v>
      </c>
      <c r="L238" s="7">
        <f t="shared" si="20"/>
        <v>0</v>
      </c>
      <c r="M238" s="7">
        <f t="shared" si="20"/>
        <v>53061.390000000007</v>
      </c>
      <c r="N238" s="7">
        <f t="shared" si="20"/>
        <v>0</v>
      </c>
      <c r="O238" s="7">
        <f t="shared" si="20"/>
        <v>0</v>
      </c>
      <c r="P238" s="7">
        <f t="shared" si="20"/>
        <v>0</v>
      </c>
      <c r="Q238" s="7">
        <f t="shared" si="20"/>
        <v>4728.6400000000003</v>
      </c>
      <c r="R238" s="7">
        <f t="shared" si="20"/>
        <v>81.39</v>
      </c>
      <c r="S238" s="7">
        <f t="shared" si="20"/>
        <v>-0.04</v>
      </c>
      <c r="T238" s="7">
        <f t="shared" si="20"/>
        <v>4809.99</v>
      </c>
      <c r="U238" s="7">
        <f t="shared" si="20"/>
        <v>48251.399999999994</v>
      </c>
    </row>
    <row r="240" spans="1:21" x14ac:dyDescent="0.2">
      <c r="A240" s="4" t="s">
        <v>343</v>
      </c>
    </row>
    <row r="241" spans="1:21" x14ac:dyDescent="0.2">
      <c r="A241" s="2" t="s">
        <v>344</v>
      </c>
      <c r="B241" s="1" t="s">
        <v>345</v>
      </c>
      <c r="C241" s="1">
        <v>3850</v>
      </c>
      <c r="D241" s="1">
        <v>1150</v>
      </c>
      <c r="E241" s="1">
        <v>0</v>
      </c>
      <c r="F241" s="1">
        <v>3850</v>
      </c>
      <c r="G241" s="1">
        <v>1150</v>
      </c>
      <c r="H241" s="1">
        <v>0</v>
      </c>
      <c r="I241" s="1">
        <v>0</v>
      </c>
      <c r="J241" s="1">
        <v>0</v>
      </c>
      <c r="K241" s="1">
        <v>7.62</v>
      </c>
      <c r="L241" s="1">
        <v>0</v>
      </c>
      <c r="M241" s="1">
        <v>10007.620000000001</v>
      </c>
      <c r="N241" s="1">
        <v>0</v>
      </c>
      <c r="O241" s="1">
        <v>0</v>
      </c>
      <c r="P241" s="1">
        <v>0</v>
      </c>
      <c r="Q241" s="1">
        <v>833.75</v>
      </c>
      <c r="R241" s="1">
        <v>7.62</v>
      </c>
      <c r="S241" s="1">
        <v>0.05</v>
      </c>
      <c r="T241" s="1">
        <v>841.42</v>
      </c>
      <c r="U241" s="1">
        <v>9166.2000000000007</v>
      </c>
    </row>
    <row r="242" spans="1:21" x14ac:dyDescent="0.2">
      <c r="A242" s="2" t="s">
        <v>346</v>
      </c>
      <c r="B242" s="1" t="s">
        <v>347</v>
      </c>
      <c r="C242" s="1">
        <v>3850</v>
      </c>
      <c r="D242" s="1">
        <v>1150</v>
      </c>
      <c r="E242" s="1">
        <v>1370</v>
      </c>
      <c r="F242" s="1">
        <v>3850</v>
      </c>
      <c r="G242" s="1">
        <v>1150</v>
      </c>
      <c r="H242" s="1">
        <v>1370</v>
      </c>
      <c r="I242" s="1">
        <v>0</v>
      </c>
      <c r="J242" s="1">
        <v>0</v>
      </c>
      <c r="K242" s="1">
        <v>7.62</v>
      </c>
      <c r="L242" s="1">
        <v>0</v>
      </c>
      <c r="M242" s="1">
        <v>12747.62</v>
      </c>
      <c r="N242" s="1">
        <v>0</v>
      </c>
      <c r="O242" s="1">
        <v>0</v>
      </c>
      <c r="P242" s="1">
        <v>0</v>
      </c>
      <c r="Q242" s="1">
        <v>833.75</v>
      </c>
      <c r="R242" s="1">
        <v>7.62</v>
      </c>
      <c r="S242" s="1">
        <v>0.05</v>
      </c>
      <c r="T242" s="1">
        <v>841.42</v>
      </c>
      <c r="U242" s="1">
        <v>11906.2</v>
      </c>
    </row>
    <row r="243" spans="1:21" x14ac:dyDescent="0.2">
      <c r="A243" s="2" t="s">
        <v>348</v>
      </c>
      <c r="B243" s="1" t="s">
        <v>349</v>
      </c>
      <c r="C243" s="1">
        <v>5775</v>
      </c>
      <c r="D243" s="1">
        <v>1725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19.510000000000002</v>
      </c>
      <c r="L243" s="1">
        <v>0</v>
      </c>
      <c r="M243" s="1">
        <v>7519.51</v>
      </c>
      <c r="N243" s="1">
        <v>0</v>
      </c>
      <c r="O243" s="1">
        <v>0</v>
      </c>
      <c r="P243" s="1">
        <v>0</v>
      </c>
      <c r="Q243" s="1">
        <v>881.42</v>
      </c>
      <c r="R243" s="1">
        <v>19.510000000000002</v>
      </c>
      <c r="S243" s="1">
        <v>-0.02</v>
      </c>
      <c r="T243" s="1">
        <v>900.91</v>
      </c>
      <c r="U243" s="1">
        <v>6618.6</v>
      </c>
    </row>
    <row r="244" spans="1:21" x14ac:dyDescent="0.2">
      <c r="A244" s="2" t="s">
        <v>350</v>
      </c>
      <c r="B244" s="1" t="s">
        <v>351</v>
      </c>
      <c r="C244" s="1">
        <v>5775</v>
      </c>
      <c r="D244" s="1">
        <v>1725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19.510000000000002</v>
      </c>
      <c r="L244" s="1">
        <v>0</v>
      </c>
      <c r="M244" s="1">
        <v>7519.51</v>
      </c>
      <c r="N244" s="1">
        <v>0</v>
      </c>
      <c r="O244" s="1">
        <v>0</v>
      </c>
      <c r="P244" s="1">
        <v>0</v>
      </c>
      <c r="Q244" s="1">
        <v>881.42</v>
      </c>
      <c r="R244" s="1">
        <v>19.510000000000002</v>
      </c>
      <c r="S244" s="1">
        <v>-0.02</v>
      </c>
      <c r="T244" s="1">
        <v>900.91</v>
      </c>
      <c r="U244" s="1">
        <v>6618.6</v>
      </c>
    </row>
    <row r="245" spans="1:21" x14ac:dyDescent="0.2">
      <c r="A245" s="2" t="s">
        <v>352</v>
      </c>
      <c r="B245" s="1" t="s">
        <v>353</v>
      </c>
      <c r="C245" s="1">
        <v>2639.5</v>
      </c>
      <c r="D245" s="1">
        <v>788.5</v>
      </c>
      <c r="E245" s="1">
        <v>975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0.14000000000000001</v>
      </c>
      <c r="L245" s="1">
        <v>406.62</v>
      </c>
      <c r="M245" s="1">
        <v>4809.76</v>
      </c>
      <c r="N245" s="1">
        <v>0</v>
      </c>
      <c r="O245" s="1">
        <v>0</v>
      </c>
      <c r="P245" s="1">
        <v>190.52</v>
      </c>
      <c r="Q245" s="1">
        <v>0</v>
      </c>
      <c r="R245" s="1">
        <v>0.14000000000000001</v>
      </c>
      <c r="S245" s="1">
        <v>0.1</v>
      </c>
      <c r="T245" s="1">
        <v>190.76</v>
      </c>
      <c r="U245" s="1">
        <v>4619</v>
      </c>
    </row>
    <row r="246" spans="1:21" s="17" customFormat="1" x14ac:dyDescent="0.2">
      <c r="A246" s="16" t="s">
        <v>354</v>
      </c>
      <c r="B246" s="17" t="s">
        <v>355</v>
      </c>
      <c r="C246" s="17">
        <v>2053.33</v>
      </c>
      <c r="D246" s="17">
        <v>613.33000000000004</v>
      </c>
      <c r="E246" s="17">
        <v>730.64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3.93</v>
      </c>
      <c r="L246" s="17">
        <v>0</v>
      </c>
      <c r="M246" s="17">
        <v>3401.23</v>
      </c>
      <c r="N246" s="17">
        <v>0</v>
      </c>
      <c r="O246" s="17">
        <v>0</v>
      </c>
      <c r="P246" s="17">
        <v>0</v>
      </c>
      <c r="Q246" s="17">
        <v>143.28</v>
      </c>
      <c r="R246" s="17">
        <v>3.93</v>
      </c>
      <c r="S246" s="17">
        <v>0.02</v>
      </c>
      <c r="T246" s="17">
        <v>147.28</v>
      </c>
      <c r="U246" s="17">
        <v>3254</v>
      </c>
    </row>
    <row r="247" spans="1:21" x14ac:dyDescent="0.2">
      <c r="A247" s="2" t="s">
        <v>356</v>
      </c>
      <c r="B247" s="1" t="s">
        <v>357</v>
      </c>
      <c r="C247" s="1">
        <v>5775</v>
      </c>
      <c r="D247" s="1">
        <v>1725</v>
      </c>
      <c r="E247" s="1">
        <v>1370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19.510000000000002</v>
      </c>
      <c r="L247" s="1">
        <v>0</v>
      </c>
      <c r="M247" s="1">
        <v>8889.51</v>
      </c>
      <c r="N247" s="1">
        <v>0</v>
      </c>
      <c r="O247" s="1">
        <v>0</v>
      </c>
      <c r="P247" s="1">
        <v>0</v>
      </c>
      <c r="Q247" s="1">
        <v>881.42</v>
      </c>
      <c r="R247" s="1">
        <v>19.510000000000002</v>
      </c>
      <c r="S247" s="1">
        <v>-0.02</v>
      </c>
      <c r="T247" s="1">
        <v>900.91</v>
      </c>
      <c r="U247" s="1">
        <v>7988.6</v>
      </c>
    </row>
    <row r="248" spans="1:21" s="3" customFormat="1" x14ac:dyDescent="0.2">
      <c r="C248" s="3" t="s">
        <v>34</v>
      </c>
      <c r="D248" s="3" t="s">
        <v>34</v>
      </c>
      <c r="E248" s="3" t="s">
        <v>34</v>
      </c>
      <c r="F248" s="3" t="s">
        <v>34</v>
      </c>
      <c r="G248" s="3" t="s">
        <v>34</v>
      </c>
      <c r="H248" s="3" t="s">
        <v>34</v>
      </c>
      <c r="I248" s="3" t="s">
        <v>34</v>
      </c>
      <c r="J248" s="3" t="s">
        <v>34</v>
      </c>
      <c r="K248" s="3" t="s">
        <v>34</v>
      </c>
      <c r="L248" s="3" t="s">
        <v>34</v>
      </c>
      <c r="M248" s="3" t="s">
        <v>34</v>
      </c>
      <c r="N248" s="3" t="s">
        <v>34</v>
      </c>
      <c r="O248" s="3" t="s">
        <v>34</v>
      </c>
      <c r="P248" s="3" t="s">
        <v>34</v>
      </c>
      <c r="Q248" s="3" t="s">
        <v>34</v>
      </c>
      <c r="R248" s="3" t="s">
        <v>34</v>
      </c>
      <c r="S248" s="3" t="s">
        <v>34</v>
      </c>
      <c r="T248" s="3" t="s">
        <v>34</v>
      </c>
      <c r="U248" s="3" t="s">
        <v>34</v>
      </c>
    </row>
    <row r="249" spans="1:21" x14ac:dyDescent="0.2">
      <c r="A249" s="6" t="s">
        <v>33</v>
      </c>
      <c r="B249" s="15">
        <v>7</v>
      </c>
      <c r="C249" s="7">
        <f>SUM(C241:C248)</f>
        <v>29717.83</v>
      </c>
      <c r="D249" s="7">
        <f t="shared" ref="D249:U249" si="21">SUM(D241:D248)</f>
        <v>8876.83</v>
      </c>
      <c r="E249" s="7">
        <f t="shared" si="21"/>
        <v>4445.6399999999994</v>
      </c>
      <c r="F249" s="7">
        <f t="shared" si="21"/>
        <v>7700</v>
      </c>
      <c r="G249" s="7">
        <f t="shared" si="21"/>
        <v>2300</v>
      </c>
      <c r="H249" s="7">
        <f t="shared" si="21"/>
        <v>1370</v>
      </c>
      <c r="I249" s="7">
        <f t="shared" si="21"/>
        <v>0</v>
      </c>
      <c r="J249" s="7">
        <f t="shared" si="21"/>
        <v>0</v>
      </c>
      <c r="K249" s="7">
        <f t="shared" si="21"/>
        <v>77.84</v>
      </c>
      <c r="L249" s="7">
        <f t="shared" si="21"/>
        <v>406.62</v>
      </c>
      <c r="M249" s="7">
        <f t="shared" si="21"/>
        <v>54894.760000000009</v>
      </c>
      <c r="N249" s="7">
        <f t="shared" si="21"/>
        <v>0</v>
      </c>
      <c r="O249" s="7">
        <f t="shared" si="21"/>
        <v>0</v>
      </c>
      <c r="P249" s="7">
        <f t="shared" si="21"/>
        <v>190.52</v>
      </c>
      <c r="Q249" s="7">
        <f t="shared" si="21"/>
        <v>4455.04</v>
      </c>
      <c r="R249" s="7">
        <f t="shared" si="21"/>
        <v>77.84</v>
      </c>
      <c r="S249" s="7">
        <f t="shared" si="21"/>
        <v>0.16</v>
      </c>
      <c r="T249" s="7">
        <f t="shared" si="21"/>
        <v>4723.6100000000006</v>
      </c>
      <c r="U249" s="7">
        <f t="shared" si="21"/>
        <v>50171.199999999997</v>
      </c>
    </row>
    <row r="251" spans="1:21" x14ac:dyDescent="0.2">
      <c r="A251" s="4" t="s">
        <v>358</v>
      </c>
    </row>
    <row r="252" spans="1:21" x14ac:dyDescent="0.2">
      <c r="A252" s="2" t="s">
        <v>359</v>
      </c>
      <c r="B252" s="1" t="s">
        <v>360</v>
      </c>
      <c r="C252" s="1">
        <v>3850</v>
      </c>
      <c r="D252" s="1">
        <v>1150</v>
      </c>
      <c r="E252" s="1">
        <v>0</v>
      </c>
      <c r="F252" s="1">
        <v>3850</v>
      </c>
      <c r="G252" s="1">
        <v>1150</v>
      </c>
      <c r="H252" s="1">
        <v>0</v>
      </c>
      <c r="I252" s="1">
        <v>0</v>
      </c>
      <c r="J252" s="1">
        <v>0</v>
      </c>
      <c r="K252" s="1">
        <v>7.62</v>
      </c>
      <c r="L252" s="1">
        <v>0</v>
      </c>
      <c r="M252" s="1">
        <v>10007.620000000001</v>
      </c>
      <c r="N252" s="1">
        <v>0</v>
      </c>
      <c r="O252" s="1">
        <v>0</v>
      </c>
      <c r="P252" s="1">
        <v>0</v>
      </c>
      <c r="Q252" s="1">
        <v>833.75</v>
      </c>
      <c r="R252" s="1">
        <v>7.62</v>
      </c>
      <c r="S252" s="1">
        <v>0.05</v>
      </c>
      <c r="T252" s="1">
        <v>841.42</v>
      </c>
      <c r="U252" s="1">
        <v>9166.2000000000007</v>
      </c>
    </row>
    <row r="253" spans="1:21" x14ac:dyDescent="0.2">
      <c r="A253" s="2" t="s">
        <v>361</v>
      </c>
      <c r="B253" s="1" t="s">
        <v>362</v>
      </c>
      <c r="C253" s="1">
        <v>5775</v>
      </c>
      <c r="D253" s="1">
        <v>1725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19.510000000000002</v>
      </c>
      <c r="L253" s="1">
        <v>0</v>
      </c>
      <c r="M253" s="1">
        <v>7519.51</v>
      </c>
      <c r="N253" s="1">
        <v>0</v>
      </c>
      <c r="O253" s="1">
        <v>0</v>
      </c>
      <c r="P253" s="1">
        <v>0</v>
      </c>
      <c r="Q253" s="1">
        <v>881.42</v>
      </c>
      <c r="R253" s="1">
        <v>19.510000000000002</v>
      </c>
      <c r="S253" s="1">
        <v>-0.02</v>
      </c>
      <c r="T253" s="1">
        <v>900.91</v>
      </c>
      <c r="U253" s="1">
        <v>6618.6</v>
      </c>
    </row>
    <row r="254" spans="1:21" x14ac:dyDescent="0.2">
      <c r="A254" s="2" t="s">
        <v>363</v>
      </c>
      <c r="B254" s="1" t="s">
        <v>364</v>
      </c>
      <c r="C254" s="1">
        <v>5775</v>
      </c>
      <c r="D254" s="1">
        <v>1725</v>
      </c>
      <c r="E254" s="1">
        <v>1370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19.510000000000002</v>
      </c>
      <c r="L254" s="1">
        <v>0</v>
      </c>
      <c r="M254" s="1">
        <v>8889.51</v>
      </c>
      <c r="N254" s="1">
        <v>0</v>
      </c>
      <c r="O254" s="1">
        <v>0</v>
      </c>
      <c r="P254" s="1">
        <v>0</v>
      </c>
      <c r="Q254" s="1">
        <v>881.42</v>
      </c>
      <c r="R254" s="1">
        <v>19.510000000000002</v>
      </c>
      <c r="S254" s="1">
        <v>0.18</v>
      </c>
      <c r="T254" s="1">
        <v>901.11</v>
      </c>
      <c r="U254" s="1">
        <v>7988.4</v>
      </c>
    </row>
    <row r="255" spans="1:21" x14ac:dyDescent="0.2">
      <c r="A255" s="2" t="s">
        <v>365</v>
      </c>
      <c r="B255" s="1" t="s">
        <v>366</v>
      </c>
      <c r="C255" s="1">
        <v>5775</v>
      </c>
      <c r="D255" s="1">
        <v>1725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19.510000000000002</v>
      </c>
      <c r="L255" s="1">
        <v>0</v>
      </c>
      <c r="M255" s="1">
        <v>7519.51</v>
      </c>
      <c r="N255" s="1">
        <v>0</v>
      </c>
      <c r="O255" s="1">
        <v>0</v>
      </c>
      <c r="P255" s="1">
        <v>0</v>
      </c>
      <c r="Q255" s="1">
        <v>881.42</v>
      </c>
      <c r="R255" s="1">
        <v>19.510000000000002</v>
      </c>
      <c r="S255" s="1">
        <v>-0.02</v>
      </c>
      <c r="T255" s="1">
        <v>900.91</v>
      </c>
      <c r="U255" s="1">
        <v>6618.6</v>
      </c>
    </row>
    <row r="256" spans="1:21" x14ac:dyDescent="0.2">
      <c r="A256" s="2" t="s">
        <v>367</v>
      </c>
      <c r="B256" s="1" t="s">
        <v>368</v>
      </c>
      <c r="C256" s="1">
        <v>3850</v>
      </c>
      <c r="D256" s="1">
        <v>1150</v>
      </c>
      <c r="E256" s="1">
        <v>1370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7.62</v>
      </c>
      <c r="L256" s="1">
        <v>0</v>
      </c>
      <c r="M256" s="1">
        <v>6377.62</v>
      </c>
      <c r="N256" s="1">
        <v>0</v>
      </c>
      <c r="O256" s="1">
        <v>0</v>
      </c>
      <c r="P256" s="1">
        <v>0</v>
      </c>
      <c r="Q256" s="1">
        <v>416.88</v>
      </c>
      <c r="R256" s="1">
        <v>7.62</v>
      </c>
      <c r="S256" s="1">
        <v>-0.08</v>
      </c>
      <c r="T256" s="1">
        <v>424.42</v>
      </c>
      <c r="U256" s="1">
        <v>5953.2</v>
      </c>
    </row>
    <row r="257" spans="1:21" s="3" customFormat="1" x14ac:dyDescent="0.2">
      <c r="C257" s="3" t="s">
        <v>34</v>
      </c>
      <c r="D257" s="3" t="s">
        <v>34</v>
      </c>
      <c r="E257" s="3" t="s">
        <v>34</v>
      </c>
      <c r="F257" s="3" t="s">
        <v>34</v>
      </c>
      <c r="G257" s="3" t="s">
        <v>34</v>
      </c>
      <c r="H257" s="3" t="s">
        <v>34</v>
      </c>
      <c r="I257" s="3" t="s">
        <v>34</v>
      </c>
      <c r="J257" s="3" t="s">
        <v>34</v>
      </c>
      <c r="K257" s="3" t="s">
        <v>34</v>
      </c>
      <c r="L257" s="3" t="s">
        <v>34</v>
      </c>
      <c r="M257" s="3" t="s">
        <v>34</v>
      </c>
      <c r="N257" s="3" t="s">
        <v>34</v>
      </c>
      <c r="O257" s="3" t="s">
        <v>34</v>
      </c>
      <c r="P257" s="3" t="s">
        <v>34</v>
      </c>
      <c r="Q257" s="3" t="s">
        <v>34</v>
      </c>
      <c r="R257" s="3" t="s">
        <v>34</v>
      </c>
      <c r="S257" s="3" t="s">
        <v>34</v>
      </c>
      <c r="T257" s="3" t="s">
        <v>34</v>
      </c>
      <c r="U257" s="3" t="s">
        <v>34</v>
      </c>
    </row>
    <row r="258" spans="1:21" x14ac:dyDescent="0.2">
      <c r="A258" s="6" t="s">
        <v>33</v>
      </c>
      <c r="B258" s="15">
        <v>5</v>
      </c>
      <c r="C258" s="7">
        <f>SUM(C252:C257)</f>
        <v>25025</v>
      </c>
      <c r="D258" s="7">
        <f t="shared" ref="D258:U258" si="22">SUM(D252:D257)</f>
        <v>7475</v>
      </c>
      <c r="E258" s="7">
        <f t="shared" si="22"/>
        <v>2740</v>
      </c>
      <c r="F258" s="7">
        <f t="shared" si="22"/>
        <v>3850</v>
      </c>
      <c r="G258" s="7">
        <f t="shared" si="22"/>
        <v>1150</v>
      </c>
      <c r="H258" s="7">
        <f t="shared" si="22"/>
        <v>0</v>
      </c>
      <c r="I258" s="7">
        <f t="shared" si="22"/>
        <v>0</v>
      </c>
      <c r="J258" s="7">
        <f t="shared" si="22"/>
        <v>0</v>
      </c>
      <c r="K258" s="7">
        <f t="shared" si="22"/>
        <v>73.77000000000001</v>
      </c>
      <c r="L258" s="7">
        <f t="shared" si="22"/>
        <v>0</v>
      </c>
      <c r="M258" s="7">
        <f t="shared" si="22"/>
        <v>40313.770000000004</v>
      </c>
      <c r="N258" s="7">
        <f t="shared" si="22"/>
        <v>0</v>
      </c>
      <c r="O258" s="7">
        <f t="shared" si="22"/>
        <v>0</v>
      </c>
      <c r="P258" s="7">
        <f t="shared" si="22"/>
        <v>0</v>
      </c>
      <c r="Q258" s="7">
        <f t="shared" si="22"/>
        <v>3894.8900000000003</v>
      </c>
      <c r="R258" s="7">
        <f t="shared" si="22"/>
        <v>73.77000000000001</v>
      </c>
      <c r="S258" s="7">
        <f t="shared" si="22"/>
        <v>0.11</v>
      </c>
      <c r="T258" s="7">
        <f t="shared" si="22"/>
        <v>3968.77</v>
      </c>
      <c r="U258" s="7">
        <f t="shared" si="22"/>
        <v>36345</v>
      </c>
    </row>
    <row r="260" spans="1:21" x14ac:dyDescent="0.2">
      <c r="A260" s="4" t="s">
        <v>369</v>
      </c>
    </row>
    <row r="261" spans="1:21" x14ac:dyDescent="0.2">
      <c r="A261" s="2" t="s">
        <v>370</v>
      </c>
      <c r="B261" s="1" t="s">
        <v>371</v>
      </c>
      <c r="C261" s="1">
        <v>3850</v>
      </c>
      <c r="D261" s="1">
        <v>1150</v>
      </c>
      <c r="E261" s="1">
        <v>0</v>
      </c>
      <c r="F261" s="1">
        <v>3850</v>
      </c>
      <c r="G261" s="1">
        <v>1150</v>
      </c>
      <c r="H261" s="1">
        <v>0</v>
      </c>
      <c r="I261" s="1">
        <v>0</v>
      </c>
      <c r="J261" s="1">
        <v>0</v>
      </c>
      <c r="K261" s="1">
        <v>7.62</v>
      </c>
      <c r="L261" s="1">
        <v>0</v>
      </c>
      <c r="M261" s="1">
        <v>10007.620000000001</v>
      </c>
      <c r="N261" s="1">
        <v>0</v>
      </c>
      <c r="O261" s="1">
        <v>0</v>
      </c>
      <c r="P261" s="1">
        <v>0</v>
      </c>
      <c r="Q261" s="1">
        <v>833.75</v>
      </c>
      <c r="R261" s="1">
        <v>7.62</v>
      </c>
      <c r="S261" s="1">
        <v>0.05</v>
      </c>
      <c r="T261" s="1">
        <v>841.42</v>
      </c>
      <c r="U261" s="1">
        <v>9166.2000000000007</v>
      </c>
    </row>
    <row r="262" spans="1:21" x14ac:dyDescent="0.2">
      <c r="A262" s="2" t="s">
        <v>372</v>
      </c>
      <c r="B262" s="1" t="s">
        <v>373</v>
      </c>
      <c r="C262" s="1">
        <v>3850</v>
      </c>
      <c r="D262" s="1">
        <v>1150</v>
      </c>
      <c r="E262" s="1">
        <v>1370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7.62</v>
      </c>
      <c r="L262" s="1">
        <v>0</v>
      </c>
      <c r="M262" s="1">
        <v>6377.62</v>
      </c>
      <c r="N262" s="1">
        <v>0</v>
      </c>
      <c r="O262" s="1">
        <v>0</v>
      </c>
      <c r="P262" s="1">
        <v>0</v>
      </c>
      <c r="Q262" s="1">
        <v>416.88</v>
      </c>
      <c r="R262" s="1">
        <v>7.62</v>
      </c>
      <c r="S262" s="1">
        <v>0.12</v>
      </c>
      <c r="T262" s="1">
        <v>424.62</v>
      </c>
      <c r="U262" s="1">
        <v>5953</v>
      </c>
    </row>
    <row r="263" spans="1:21" x14ac:dyDescent="0.2">
      <c r="A263" s="2" t="s">
        <v>374</v>
      </c>
      <c r="B263" s="1" t="s">
        <v>375</v>
      </c>
      <c r="C263" s="1">
        <v>3850</v>
      </c>
      <c r="D263" s="1">
        <v>1150</v>
      </c>
      <c r="E263" s="1">
        <v>1370</v>
      </c>
      <c r="F263" s="1">
        <v>3850</v>
      </c>
      <c r="G263" s="1">
        <v>1150</v>
      </c>
      <c r="H263" s="1">
        <v>1370</v>
      </c>
      <c r="I263" s="1">
        <v>0</v>
      </c>
      <c r="J263" s="1">
        <v>0</v>
      </c>
      <c r="K263" s="1">
        <v>7.62</v>
      </c>
      <c r="L263" s="1">
        <v>0</v>
      </c>
      <c r="M263" s="1">
        <v>12747.62</v>
      </c>
      <c r="N263" s="1">
        <v>0</v>
      </c>
      <c r="O263" s="1">
        <v>0</v>
      </c>
      <c r="P263" s="1">
        <v>0</v>
      </c>
      <c r="Q263" s="1">
        <v>833.75</v>
      </c>
      <c r="R263" s="1">
        <v>7.62</v>
      </c>
      <c r="S263" s="1">
        <v>0.05</v>
      </c>
      <c r="T263" s="1">
        <v>841.42</v>
      </c>
      <c r="U263" s="1">
        <v>11906.2</v>
      </c>
    </row>
    <row r="264" spans="1:21" x14ac:dyDescent="0.2">
      <c r="A264" s="2" t="s">
        <v>376</v>
      </c>
      <c r="B264" s="1" t="s">
        <v>377</v>
      </c>
      <c r="C264" s="1">
        <v>5775</v>
      </c>
      <c r="D264" s="1">
        <v>1725</v>
      </c>
      <c r="E264" s="1">
        <v>1370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19.510000000000002</v>
      </c>
      <c r="L264" s="1">
        <v>0</v>
      </c>
      <c r="M264" s="1">
        <v>8889.51</v>
      </c>
      <c r="N264" s="1">
        <v>0</v>
      </c>
      <c r="O264" s="1">
        <v>0</v>
      </c>
      <c r="P264" s="1">
        <v>0</v>
      </c>
      <c r="Q264" s="1">
        <v>881.42</v>
      </c>
      <c r="R264" s="1">
        <v>19.510000000000002</v>
      </c>
      <c r="S264" s="1">
        <v>-0.02</v>
      </c>
      <c r="T264" s="1">
        <v>900.91</v>
      </c>
      <c r="U264" s="1">
        <v>7988.6</v>
      </c>
    </row>
    <row r="265" spans="1:21" x14ac:dyDescent="0.2">
      <c r="A265" s="2" t="s">
        <v>378</v>
      </c>
      <c r="B265" s="1" t="s">
        <v>379</v>
      </c>
      <c r="C265" s="1">
        <v>3850</v>
      </c>
      <c r="D265" s="1">
        <v>1150</v>
      </c>
      <c r="E265" s="1">
        <v>1370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7.62</v>
      </c>
      <c r="L265" s="1">
        <v>324.87</v>
      </c>
      <c r="M265" s="1">
        <v>6702.49</v>
      </c>
      <c r="N265" s="1">
        <v>0</v>
      </c>
      <c r="O265" s="1">
        <v>0</v>
      </c>
      <c r="P265" s="1">
        <v>291.13</v>
      </c>
      <c r="Q265" s="1">
        <v>0</v>
      </c>
      <c r="R265" s="1">
        <v>7.62</v>
      </c>
      <c r="S265" s="1">
        <v>-0.06</v>
      </c>
      <c r="T265" s="1">
        <v>298.69</v>
      </c>
      <c r="U265" s="1">
        <v>6403.8</v>
      </c>
    </row>
    <row r="266" spans="1:21" x14ac:dyDescent="0.2">
      <c r="A266" s="2" t="s">
        <v>380</v>
      </c>
      <c r="B266" s="1" t="s">
        <v>381</v>
      </c>
      <c r="C266" s="1">
        <v>5775</v>
      </c>
      <c r="D266" s="1">
        <v>1725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19.510000000000002</v>
      </c>
      <c r="L266" s="1">
        <v>0</v>
      </c>
      <c r="M266" s="1">
        <v>7519.51</v>
      </c>
      <c r="N266" s="1">
        <v>0</v>
      </c>
      <c r="O266" s="1">
        <v>0</v>
      </c>
      <c r="P266" s="1">
        <v>0</v>
      </c>
      <c r="Q266" s="1">
        <v>881.42</v>
      </c>
      <c r="R266" s="1">
        <v>19.510000000000002</v>
      </c>
      <c r="S266" s="1">
        <v>-0.02</v>
      </c>
      <c r="T266" s="1">
        <v>900.91</v>
      </c>
      <c r="U266" s="1">
        <v>6618.6</v>
      </c>
    </row>
    <row r="267" spans="1:21" x14ac:dyDescent="0.2">
      <c r="A267" s="2" t="s">
        <v>382</v>
      </c>
      <c r="B267" s="1" t="s">
        <v>383</v>
      </c>
      <c r="C267" s="1">
        <v>5775</v>
      </c>
      <c r="D267" s="1">
        <v>1725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19.510000000000002</v>
      </c>
      <c r="L267" s="1">
        <v>0</v>
      </c>
      <c r="M267" s="1">
        <v>7519.51</v>
      </c>
      <c r="N267" s="1">
        <v>0</v>
      </c>
      <c r="O267" s="1">
        <v>0</v>
      </c>
      <c r="P267" s="1">
        <v>0</v>
      </c>
      <c r="Q267" s="1">
        <v>881.42</v>
      </c>
      <c r="R267" s="1">
        <v>19.510000000000002</v>
      </c>
      <c r="S267" s="1">
        <v>-0.02</v>
      </c>
      <c r="T267" s="1">
        <v>900.91</v>
      </c>
      <c r="U267" s="1">
        <v>6618.6</v>
      </c>
    </row>
    <row r="268" spans="1:21" x14ac:dyDescent="0.2">
      <c r="A268" s="2" t="s">
        <v>384</v>
      </c>
      <c r="B268" s="1" t="s">
        <v>385</v>
      </c>
      <c r="C268" s="1">
        <v>2639.5</v>
      </c>
      <c r="D268" s="1">
        <v>788.5</v>
      </c>
      <c r="E268" s="1">
        <v>975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0.14000000000000001</v>
      </c>
      <c r="L268" s="1">
        <v>406.62</v>
      </c>
      <c r="M268" s="1">
        <v>4809.76</v>
      </c>
      <c r="N268" s="1">
        <v>0</v>
      </c>
      <c r="O268" s="1">
        <v>0</v>
      </c>
      <c r="P268" s="1">
        <v>190.52</v>
      </c>
      <c r="Q268" s="1">
        <v>0</v>
      </c>
      <c r="R268" s="1">
        <v>0.14000000000000001</v>
      </c>
      <c r="S268" s="1">
        <v>-0.1</v>
      </c>
      <c r="T268" s="1">
        <v>190.56</v>
      </c>
      <c r="U268" s="1">
        <v>4619.2</v>
      </c>
    </row>
    <row r="269" spans="1:21" s="3" customFormat="1" x14ac:dyDescent="0.2">
      <c r="C269" s="3" t="s">
        <v>34</v>
      </c>
      <c r="D269" s="3" t="s">
        <v>34</v>
      </c>
      <c r="E269" s="3" t="s">
        <v>34</v>
      </c>
      <c r="F269" s="3" t="s">
        <v>34</v>
      </c>
      <c r="G269" s="3" t="s">
        <v>34</v>
      </c>
      <c r="H269" s="3" t="s">
        <v>34</v>
      </c>
      <c r="I269" s="3" t="s">
        <v>34</v>
      </c>
      <c r="J269" s="3" t="s">
        <v>34</v>
      </c>
      <c r="K269" s="3" t="s">
        <v>34</v>
      </c>
      <c r="L269" s="3" t="s">
        <v>34</v>
      </c>
      <c r="M269" s="3" t="s">
        <v>34</v>
      </c>
      <c r="N269" s="3" t="s">
        <v>34</v>
      </c>
      <c r="O269" s="3" t="s">
        <v>34</v>
      </c>
      <c r="P269" s="3" t="s">
        <v>34</v>
      </c>
      <c r="Q269" s="3" t="s">
        <v>34</v>
      </c>
      <c r="R269" s="3" t="s">
        <v>34</v>
      </c>
      <c r="S269" s="3" t="s">
        <v>34</v>
      </c>
      <c r="T269" s="3" t="s">
        <v>34</v>
      </c>
      <c r="U269" s="3" t="s">
        <v>34</v>
      </c>
    </row>
    <row r="270" spans="1:21" x14ac:dyDescent="0.2">
      <c r="A270" s="6" t="s">
        <v>33</v>
      </c>
      <c r="B270" s="15">
        <v>8</v>
      </c>
      <c r="C270" s="7">
        <f>SUM(C261:C269)</f>
        <v>35364.5</v>
      </c>
      <c r="D270" s="7">
        <f t="shared" ref="D270:U270" si="23">SUM(D261:D269)</f>
        <v>10563.5</v>
      </c>
      <c r="E270" s="7">
        <f t="shared" si="23"/>
        <v>6455</v>
      </c>
      <c r="F270" s="7">
        <f t="shared" si="23"/>
        <v>7700</v>
      </c>
      <c r="G270" s="7">
        <f t="shared" si="23"/>
        <v>2300</v>
      </c>
      <c r="H270" s="7">
        <f t="shared" si="23"/>
        <v>1370</v>
      </c>
      <c r="I270" s="7">
        <f t="shared" si="23"/>
        <v>0</v>
      </c>
      <c r="J270" s="7">
        <f t="shared" si="23"/>
        <v>0</v>
      </c>
      <c r="K270" s="7">
        <f t="shared" si="23"/>
        <v>89.15</v>
      </c>
      <c r="L270" s="7">
        <f t="shared" si="23"/>
        <v>731.49</v>
      </c>
      <c r="M270" s="7">
        <f t="shared" si="23"/>
        <v>64573.640000000007</v>
      </c>
      <c r="N270" s="7">
        <f t="shared" si="23"/>
        <v>0</v>
      </c>
      <c r="O270" s="7">
        <f t="shared" si="23"/>
        <v>0</v>
      </c>
      <c r="P270" s="7">
        <f t="shared" si="23"/>
        <v>481.65</v>
      </c>
      <c r="Q270" s="7">
        <f t="shared" si="23"/>
        <v>4728.6400000000003</v>
      </c>
      <c r="R270" s="7">
        <f t="shared" si="23"/>
        <v>89.15</v>
      </c>
      <c r="S270" s="7">
        <f t="shared" si="23"/>
        <v>0</v>
      </c>
      <c r="T270" s="7">
        <f t="shared" si="23"/>
        <v>5299.4400000000005</v>
      </c>
      <c r="U270" s="7">
        <f t="shared" si="23"/>
        <v>59274.2</v>
      </c>
    </row>
    <row r="272" spans="1:21" x14ac:dyDescent="0.2">
      <c r="A272" s="4" t="s">
        <v>386</v>
      </c>
    </row>
    <row r="273" spans="1:21" x14ac:dyDescent="0.2">
      <c r="A273" s="2" t="s">
        <v>387</v>
      </c>
      <c r="B273" s="1" t="s">
        <v>388</v>
      </c>
      <c r="C273" s="1">
        <v>3850</v>
      </c>
      <c r="D273" s="1">
        <v>1150</v>
      </c>
      <c r="E273" s="1">
        <v>0</v>
      </c>
      <c r="F273" s="1">
        <v>3850</v>
      </c>
      <c r="G273" s="1">
        <v>1150</v>
      </c>
      <c r="H273" s="1">
        <v>0</v>
      </c>
      <c r="I273" s="1">
        <v>0</v>
      </c>
      <c r="J273" s="1">
        <v>0</v>
      </c>
      <c r="K273" s="1">
        <v>7.62</v>
      </c>
      <c r="L273" s="1">
        <v>0</v>
      </c>
      <c r="M273" s="1">
        <v>10007.620000000001</v>
      </c>
      <c r="N273" s="1">
        <v>0</v>
      </c>
      <c r="O273" s="1">
        <v>0</v>
      </c>
      <c r="P273" s="1">
        <v>0</v>
      </c>
      <c r="Q273" s="1">
        <v>833.75</v>
      </c>
      <c r="R273" s="1">
        <v>7.62</v>
      </c>
      <c r="S273" s="1">
        <v>0.05</v>
      </c>
      <c r="T273" s="1">
        <v>841.42</v>
      </c>
      <c r="U273" s="1">
        <v>9166.2000000000007</v>
      </c>
    </row>
    <row r="274" spans="1:21" x14ac:dyDescent="0.2">
      <c r="A274" s="2" t="s">
        <v>389</v>
      </c>
      <c r="B274" s="1" t="s">
        <v>390</v>
      </c>
      <c r="C274" s="1">
        <v>3850</v>
      </c>
      <c r="D274" s="1">
        <v>1150</v>
      </c>
      <c r="E274" s="1">
        <v>0</v>
      </c>
      <c r="F274" s="1">
        <v>3850</v>
      </c>
      <c r="G274" s="1">
        <v>1150</v>
      </c>
      <c r="H274" s="1">
        <v>0</v>
      </c>
      <c r="I274" s="1">
        <v>0</v>
      </c>
      <c r="J274" s="1">
        <v>0</v>
      </c>
      <c r="K274" s="1">
        <v>7.62</v>
      </c>
      <c r="L274" s="1">
        <v>0</v>
      </c>
      <c r="M274" s="1">
        <v>10007.620000000001</v>
      </c>
      <c r="N274" s="1">
        <v>0</v>
      </c>
      <c r="O274" s="1">
        <v>0</v>
      </c>
      <c r="P274" s="1">
        <v>0</v>
      </c>
      <c r="Q274" s="1">
        <v>833.75</v>
      </c>
      <c r="R274" s="1">
        <v>7.62</v>
      </c>
      <c r="S274" s="1">
        <v>0.05</v>
      </c>
      <c r="T274" s="1">
        <v>841.42</v>
      </c>
      <c r="U274" s="1">
        <v>9166.2000000000007</v>
      </c>
    </row>
    <row r="275" spans="1:21" x14ac:dyDescent="0.2">
      <c r="A275" s="2" t="s">
        <v>391</v>
      </c>
      <c r="B275" s="1" t="s">
        <v>392</v>
      </c>
      <c r="C275" s="1">
        <v>5775</v>
      </c>
      <c r="D275" s="1">
        <v>1725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19.510000000000002</v>
      </c>
      <c r="L275" s="1">
        <v>0</v>
      </c>
      <c r="M275" s="1">
        <v>7519.51</v>
      </c>
      <c r="N275" s="1">
        <v>0</v>
      </c>
      <c r="O275" s="1">
        <v>0</v>
      </c>
      <c r="P275" s="1">
        <v>0</v>
      </c>
      <c r="Q275" s="1">
        <v>881.42</v>
      </c>
      <c r="R275" s="1">
        <v>19.510000000000002</v>
      </c>
      <c r="S275" s="1">
        <v>-0.02</v>
      </c>
      <c r="T275" s="1">
        <v>900.91</v>
      </c>
      <c r="U275" s="1">
        <v>6618.6</v>
      </c>
    </row>
    <row r="276" spans="1:21" x14ac:dyDescent="0.2">
      <c r="A276" s="2" t="s">
        <v>393</v>
      </c>
      <c r="B276" s="1" t="s">
        <v>394</v>
      </c>
      <c r="C276" s="1">
        <v>5775</v>
      </c>
      <c r="D276" s="1">
        <v>1725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19.510000000000002</v>
      </c>
      <c r="L276" s="1">
        <v>0</v>
      </c>
      <c r="M276" s="1">
        <v>7519.51</v>
      </c>
      <c r="N276" s="1">
        <v>0</v>
      </c>
      <c r="O276" s="1">
        <v>0</v>
      </c>
      <c r="P276" s="1">
        <v>0</v>
      </c>
      <c r="Q276" s="1">
        <v>542.02</v>
      </c>
      <c r="R276" s="1">
        <v>19.510000000000002</v>
      </c>
      <c r="S276" s="1">
        <v>-0.02</v>
      </c>
      <c r="T276" s="1">
        <v>561.51</v>
      </c>
      <c r="U276" s="1">
        <v>6958</v>
      </c>
    </row>
    <row r="277" spans="1:21" x14ac:dyDescent="0.2">
      <c r="A277" s="2" t="s">
        <v>395</v>
      </c>
      <c r="B277" s="1" t="s">
        <v>396</v>
      </c>
      <c r="C277" s="1">
        <v>2639.5</v>
      </c>
      <c r="D277" s="1">
        <v>788.5</v>
      </c>
      <c r="E277" s="1">
        <v>975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0.14000000000000001</v>
      </c>
      <c r="L277" s="1">
        <v>406.62</v>
      </c>
      <c r="M277" s="1">
        <v>4809.76</v>
      </c>
      <c r="N277" s="1">
        <v>0</v>
      </c>
      <c r="O277" s="1">
        <v>0</v>
      </c>
      <c r="P277" s="1">
        <v>190.52</v>
      </c>
      <c r="Q277" s="1">
        <v>0</v>
      </c>
      <c r="R277" s="1">
        <v>0.14000000000000001</v>
      </c>
      <c r="S277" s="1">
        <v>0.1</v>
      </c>
      <c r="T277" s="1">
        <v>190.76</v>
      </c>
      <c r="U277" s="1">
        <v>4619</v>
      </c>
    </row>
    <row r="278" spans="1:21" x14ac:dyDescent="0.2">
      <c r="A278" s="2" t="s">
        <v>397</v>
      </c>
      <c r="B278" s="1" t="s">
        <v>398</v>
      </c>
      <c r="C278" s="1">
        <v>5775</v>
      </c>
      <c r="D278" s="1">
        <v>1725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19.510000000000002</v>
      </c>
      <c r="L278" s="1">
        <v>0</v>
      </c>
      <c r="M278" s="1">
        <v>7519.51</v>
      </c>
      <c r="N278" s="1">
        <v>0</v>
      </c>
      <c r="O278" s="1">
        <v>0</v>
      </c>
      <c r="P278" s="1">
        <v>0</v>
      </c>
      <c r="Q278" s="1">
        <v>881.42</v>
      </c>
      <c r="R278" s="1">
        <v>19.510000000000002</v>
      </c>
      <c r="S278" s="1">
        <v>-0.02</v>
      </c>
      <c r="T278" s="1">
        <v>900.91</v>
      </c>
      <c r="U278" s="1">
        <v>6618.6</v>
      </c>
    </row>
    <row r="279" spans="1:21" x14ac:dyDescent="0.2">
      <c r="A279" s="2" t="s">
        <v>399</v>
      </c>
      <c r="B279" s="1" t="s">
        <v>400</v>
      </c>
      <c r="C279" s="1">
        <v>3850</v>
      </c>
      <c r="D279" s="1">
        <v>1150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7.62</v>
      </c>
      <c r="L279" s="1">
        <v>0</v>
      </c>
      <c r="M279" s="1">
        <v>5007.62</v>
      </c>
      <c r="N279" s="1">
        <v>0</v>
      </c>
      <c r="O279" s="1">
        <v>0</v>
      </c>
      <c r="P279" s="1">
        <v>0</v>
      </c>
      <c r="Q279" s="1">
        <v>416.88</v>
      </c>
      <c r="R279" s="1">
        <v>7.62</v>
      </c>
      <c r="S279" s="1">
        <v>0.12</v>
      </c>
      <c r="T279" s="1">
        <v>424.62</v>
      </c>
      <c r="U279" s="1">
        <v>4583</v>
      </c>
    </row>
    <row r="280" spans="1:21" x14ac:dyDescent="0.2">
      <c r="A280" s="2" t="s">
        <v>401</v>
      </c>
      <c r="B280" s="1" t="s">
        <v>402</v>
      </c>
      <c r="C280" s="1">
        <v>5775</v>
      </c>
      <c r="D280" s="1">
        <v>1725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19.510000000000002</v>
      </c>
      <c r="L280" s="1">
        <v>0</v>
      </c>
      <c r="M280" s="1">
        <v>7519.51</v>
      </c>
      <c r="N280" s="1">
        <v>0</v>
      </c>
      <c r="O280" s="1">
        <v>0</v>
      </c>
      <c r="P280" s="1">
        <v>0</v>
      </c>
      <c r="Q280" s="1">
        <v>881.42</v>
      </c>
      <c r="R280" s="1">
        <v>19.510000000000002</v>
      </c>
      <c r="S280" s="1">
        <v>-0.02</v>
      </c>
      <c r="T280" s="1">
        <v>900.91</v>
      </c>
      <c r="U280" s="1">
        <v>6618.6</v>
      </c>
    </row>
    <row r="281" spans="1:21" s="3" customFormat="1" x14ac:dyDescent="0.2">
      <c r="C281" s="3" t="s">
        <v>34</v>
      </c>
      <c r="D281" s="3" t="s">
        <v>34</v>
      </c>
      <c r="E281" s="3" t="s">
        <v>34</v>
      </c>
      <c r="F281" s="3" t="s">
        <v>34</v>
      </c>
      <c r="G281" s="3" t="s">
        <v>34</v>
      </c>
      <c r="H281" s="3" t="s">
        <v>34</v>
      </c>
      <c r="I281" s="3" t="s">
        <v>34</v>
      </c>
      <c r="J281" s="3" t="s">
        <v>34</v>
      </c>
      <c r="K281" s="3" t="s">
        <v>34</v>
      </c>
      <c r="L281" s="3" t="s">
        <v>34</v>
      </c>
      <c r="M281" s="3" t="s">
        <v>34</v>
      </c>
      <c r="N281" s="3" t="s">
        <v>34</v>
      </c>
      <c r="O281" s="3" t="s">
        <v>34</v>
      </c>
      <c r="P281" s="3" t="s">
        <v>34</v>
      </c>
      <c r="Q281" s="3" t="s">
        <v>34</v>
      </c>
      <c r="R281" s="3" t="s">
        <v>34</v>
      </c>
      <c r="S281" s="3" t="s">
        <v>34</v>
      </c>
      <c r="T281" s="3" t="s">
        <v>34</v>
      </c>
      <c r="U281" s="3" t="s">
        <v>34</v>
      </c>
    </row>
    <row r="282" spans="1:21" x14ac:dyDescent="0.2">
      <c r="A282" s="6" t="s">
        <v>33</v>
      </c>
      <c r="B282" s="15">
        <v>8</v>
      </c>
      <c r="C282" s="7">
        <f>SUM(C273:C281)</f>
        <v>37289.5</v>
      </c>
      <c r="D282" s="7">
        <f t="shared" ref="D282:U282" si="24">SUM(D273:D281)</f>
        <v>11138.5</v>
      </c>
      <c r="E282" s="7">
        <f t="shared" si="24"/>
        <v>975</v>
      </c>
      <c r="F282" s="7">
        <f t="shared" si="24"/>
        <v>7700</v>
      </c>
      <c r="G282" s="7">
        <f t="shared" si="24"/>
        <v>2300</v>
      </c>
      <c r="H282" s="7">
        <f t="shared" si="24"/>
        <v>0</v>
      </c>
      <c r="I282" s="7">
        <f t="shared" si="24"/>
        <v>0</v>
      </c>
      <c r="J282" s="7">
        <f t="shared" si="24"/>
        <v>0</v>
      </c>
      <c r="K282" s="7">
        <f t="shared" si="24"/>
        <v>101.04000000000002</v>
      </c>
      <c r="L282" s="7">
        <f t="shared" si="24"/>
        <v>406.62</v>
      </c>
      <c r="M282" s="7">
        <f t="shared" si="24"/>
        <v>59910.660000000011</v>
      </c>
      <c r="N282" s="7">
        <f t="shared" si="24"/>
        <v>0</v>
      </c>
      <c r="O282" s="7">
        <f t="shared" si="24"/>
        <v>0</v>
      </c>
      <c r="P282" s="7">
        <f t="shared" si="24"/>
        <v>190.52</v>
      </c>
      <c r="Q282" s="7">
        <f t="shared" si="24"/>
        <v>5270.66</v>
      </c>
      <c r="R282" s="7">
        <f t="shared" si="24"/>
        <v>101.04000000000002</v>
      </c>
      <c r="S282" s="7">
        <f t="shared" si="24"/>
        <v>0.24000000000000002</v>
      </c>
      <c r="T282" s="7">
        <f t="shared" si="24"/>
        <v>5562.46</v>
      </c>
      <c r="U282" s="7">
        <f t="shared" si="24"/>
        <v>54348.2</v>
      </c>
    </row>
    <row r="284" spans="1:21" s="3" customFormat="1" x14ac:dyDescent="0.2">
      <c r="A284" s="5"/>
      <c r="C284" s="3" t="s">
        <v>403</v>
      </c>
      <c r="D284" s="3" t="s">
        <v>403</v>
      </c>
      <c r="E284" s="3" t="s">
        <v>403</v>
      </c>
      <c r="F284" s="3" t="s">
        <v>403</v>
      </c>
      <c r="G284" s="3" t="s">
        <v>403</v>
      </c>
      <c r="H284" s="3" t="s">
        <v>403</v>
      </c>
      <c r="I284" s="3" t="s">
        <v>403</v>
      </c>
      <c r="J284" s="3" t="s">
        <v>403</v>
      </c>
      <c r="K284" s="3" t="s">
        <v>403</v>
      </c>
      <c r="L284" s="3" t="s">
        <v>403</v>
      </c>
      <c r="M284" s="3" t="s">
        <v>403</v>
      </c>
      <c r="N284" s="3" t="s">
        <v>403</v>
      </c>
      <c r="O284" s="3" t="s">
        <v>403</v>
      </c>
      <c r="P284" s="3" t="s">
        <v>403</v>
      </c>
      <c r="Q284" s="3" t="s">
        <v>403</v>
      </c>
      <c r="R284" s="3" t="s">
        <v>403</v>
      </c>
      <c r="S284" s="3" t="s">
        <v>403</v>
      </c>
      <c r="T284" s="3" t="s">
        <v>403</v>
      </c>
      <c r="U284" s="3" t="s">
        <v>403</v>
      </c>
    </row>
    <row r="285" spans="1:21" x14ac:dyDescent="0.2">
      <c r="A285" s="6" t="s">
        <v>404</v>
      </c>
      <c r="B285" s="15">
        <f>+B13+B23+B32+B41+B52+B63+B74+B85+B94+B107+B118+B129+B141+B153+B166+B179+B189+B202+B213+B228+B238+B249+B258+B270+B282</f>
        <v>177</v>
      </c>
      <c r="C285" s="7">
        <f>+C13+C23+C32+C41+C52+C63+C74+C85+C94+C107+C118+C129+C141+C153+C166+C179+C189+C202+C213+C228+C238+C249+C258+C270+C282</f>
        <v>820868.33</v>
      </c>
      <c r="D285" s="7">
        <f t="shared" ref="D285:U285" si="25">+D13+D23+D32+D41+D52+D63+D74+D85+D94+D107+D118+D129+D141+D153+D166+D179+D189+D202+D213+D228+D238+D249+D258+D270+D282</f>
        <v>245194.33</v>
      </c>
      <c r="E285" s="7">
        <f t="shared" si="25"/>
        <v>60380.639999999999</v>
      </c>
      <c r="F285" s="7">
        <f t="shared" si="25"/>
        <v>217525</v>
      </c>
      <c r="G285" s="7">
        <f t="shared" si="25"/>
        <v>64975</v>
      </c>
      <c r="H285" s="7">
        <f t="shared" si="25"/>
        <v>10960</v>
      </c>
      <c r="I285" s="7">
        <f t="shared" si="25"/>
        <v>95.34</v>
      </c>
      <c r="J285" s="7">
        <f t="shared" si="25"/>
        <v>8.5399999999999991</v>
      </c>
      <c r="K285" s="7">
        <f t="shared" si="25"/>
        <v>2369.9700000000003</v>
      </c>
      <c r="L285" s="7">
        <f t="shared" si="25"/>
        <v>9008.2400000000016</v>
      </c>
      <c r="M285" s="7">
        <f t="shared" si="25"/>
        <v>1431382.39</v>
      </c>
      <c r="N285" s="7">
        <f t="shared" si="25"/>
        <v>3850</v>
      </c>
      <c r="O285" s="7">
        <f t="shared" si="25"/>
        <v>1150</v>
      </c>
      <c r="P285" s="7">
        <f t="shared" si="25"/>
        <v>5444.44</v>
      </c>
      <c r="Q285" s="7">
        <f t="shared" si="25"/>
        <v>124374.98999999999</v>
      </c>
      <c r="R285" s="7">
        <f t="shared" si="25"/>
        <v>2369.9700000000003</v>
      </c>
      <c r="S285" s="7">
        <f t="shared" si="25"/>
        <v>0.99000000000000021</v>
      </c>
      <c r="T285" s="7">
        <f t="shared" si="25"/>
        <v>137190.43999999997</v>
      </c>
      <c r="U285" s="7">
        <f t="shared" si="25"/>
        <v>1294195</v>
      </c>
    </row>
  </sheetData>
  <autoFilter ref="A5:U285"/>
  <mergeCells count="3">
    <mergeCell ref="A2:U2"/>
    <mergeCell ref="A3:U3"/>
    <mergeCell ref="A4:U4"/>
  </mergeCells>
  <conditionalFormatting sqref="A1:B1 F1:U1 V1:XFD4 B281:XFD281 B269:XFD269 B257:XFD257 B248:XFD248 B237:XFD237 B227:XFD227 B212:XFD212 B201:XFD201 B188:XFD188 B178:XFD178 B165:XFD165 B152:XFD152 B140:XFD140 B128:XFD128 B117:XFD117 B106:XFD106 B93:XFD93 B84:XFD84 B73:XFD73 B62:XFD62 B51:XFD51 B40:XFD40 B31:XFD31 B22:XFD22 B12:XFD12 A282:XFD1048576 A5:XFD11 A270:XFD280 A258:XFD268 A249:XFD256 A238:XFD247 A228:XFD236 A202:XFD211 A129:XFD139 A107:XFD116 A85:XFD92 A74:XFD83 A52:XFD61 A41:XFD50 A32:XFD39 A23:XFD30 A13:XFD21 A63:XFD72 A94:XFD105 A118:XFD127 A141:XFD151 A153:XFD164 A166:XFD177 A179:XFD187 A189:XFD200 A213:XFD226">
    <cfRule type="cellIs" dxfId="16" priority="4" operator="lessThan">
      <formula>0</formula>
    </cfRule>
  </conditionalFormatting>
  <conditionalFormatting sqref="A3:B4 G3:L4 A2">
    <cfRule type="cellIs" dxfId="15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8"/>
  <sheetViews>
    <sheetView workbookViewId="0">
      <pane xSplit="2" ySplit="5" topLeftCell="C243" activePane="bottomRight" state="frozen"/>
      <selection pane="topRight" activeCell="C1" sqref="C1"/>
      <selection pane="bottomLeft" activeCell="A9" sqref="A9"/>
      <selection pane="bottomRight" activeCell="A4" sqref="A4:U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140625" style="1" customWidth="1"/>
    <col min="4" max="4" width="12.28515625" style="1" customWidth="1"/>
    <col min="5" max="5" width="10.5703125" style="1" customWidth="1"/>
    <col min="6" max="6" width="9.85546875" style="1" customWidth="1"/>
    <col min="7" max="7" width="12.5703125" style="1" customWidth="1"/>
    <col min="8" max="8" width="10.85546875" style="1" customWidth="1"/>
    <col min="9" max="9" width="12.42578125" style="1" customWidth="1"/>
    <col min="10" max="10" width="10.28515625" style="1" customWidth="1"/>
    <col min="11" max="11" width="13.28515625" style="1" customWidth="1"/>
    <col min="12" max="12" width="11.42578125" style="1" customWidth="1"/>
    <col min="13" max="13" width="14.140625" style="1" customWidth="1"/>
    <col min="14" max="14" width="12.42578125" style="1" customWidth="1"/>
    <col min="15" max="15" width="12.7109375" style="1" customWidth="1"/>
    <col min="16" max="16" width="13" style="1" customWidth="1"/>
    <col min="17" max="17" width="10.5703125" style="1" customWidth="1"/>
    <col min="18" max="18" width="11.42578125" style="1" customWidth="1"/>
    <col min="19" max="19" width="8.28515625" style="1" customWidth="1"/>
    <col min="20" max="20" width="12.42578125" style="1" customWidth="1"/>
    <col min="21" max="21" width="11.85546875" style="1" customWidth="1"/>
    <col min="22" max="16384" width="11.42578125" style="1"/>
  </cols>
  <sheetData>
    <row r="1" spans="1:21" ht="18" customHeight="1" x14ac:dyDescent="0.35">
      <c r="A1" s="10"/>
      <c r="B1" s="10"/>
      <c r="C1" s="10"/>
      <c r="D1" s="10"/>
      <c r="E1" s="10"/>
      <c r="F1" s="10"/>
      <c r="G1" s="10"/>
      <c r="H1" s="10"/>
      <c r="I1" s="11"/>
      <c r="J1" s="10"/>
      <c r="K1" s="10"/>
      <c r="L1" s="10"/>
      <c r="M1" s="10"/>
      <c r="N1" s="10"/>
      <c r="O1" s="10"/>
      <c r="P1" s="12" t="s">
        <v>21</v>
      </c>
      <c r="Q1" s="10"/>
      <c r="R1" s="10"/>
      <c r="S1" s="10"/>
      <c r="T1" s="10"/>
    </row>
    <row r="2" spans="1:21" ht="24.95" customHeight="1" x14ac:dyDescent="0.2">
      <c r="A2" s="24" t="s">
        <v>415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8.75" x14ac:dyDescent="0.2">
      <c r="A3" s="25" t="s">
        <v>419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" x14ac:dyDescent="0.35">
      <c r="A4" s="26" t="s">
        <v>418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s="14" customFormat="1" ht="66.75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9" t="s">
        <v>5</v>
      </c>
      <c r="F5" s="9" t="s">
        <v>4</v>
      </c>
      <c r="G5" s="9" t="s">
        <v>9</v>
      </c>
      <c r="H5" s="9" t="s">
        <v>8</v>
      </c>
      <c r="I5" s="9" t="s">
        <v>10</v>
      </c>
      <c r="J5" s="9" t="s">
        <v>11</v>
      </c>
      <c r="K5" s="9" t="s">
        <v>6</v>
      </c>
      <c r="L5" s="9" t="s">
        <v>7</v>
      </c>
      <c r="M5" s="9" t="s">
        <v>12</v>
      </c>
      <c r="N5" s="9" t="s">
        <v>17</v>
      </c>
      <c r="O5" s="9" t="s">
        <v>18</v>
      </c>
      <c r="P5" s="9" t="s">
        <v>13</v>
      </c>
      <c r="Q5" s="9" t="s">
        <v>14</v>
      </c>
      <c r="R5" s="9" t="s">
        <v>15</v>
      </c>
      <c r="S5" s="9" t="s">
        <v>16</v>
      </c>
      <c r="T5" s="9" t="s">
        <v>19</v>
      </c>
      <c r="U5" s="9" t="s">
        <v>20</v>
      </c>
    </row>
    <row r="6" spans="1:21" x14ac:dyDescent="0.2">
      <c r="A6" s="4" t="s">
        <v>22</v>
      </c>
    </row>
    <row r="7" spans="1:21" x14ac:dyDescent="0.2">
      <c r="A7" s="2" t="s">
        <v>23</v>
      </c>
      <c r="B7" s="1" t="s">
        <v>24</v>
      </c>
      <c r="C7" s="1">
        <v>5775</v>
      </c>
      <c r="D7" s="1">
        <v>1725</v>
      </c>
      <c r="E7" s="1">
        <v>1370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19.510000000000002</v>
      </c>
      <c r="L7" s="1">
        <v>0</v>
      </c>
      <c r="M7" s="1">
        <v>8889.51</v>
      </c>
      <c r="N7" s="1">
        <v>0</v>
      </c>
      <c r="O7" s="1">
        <v>0</v>
      </c>
      <c r="P7" s="1">
        <v>0</v>
      </c>
      <c r="Q7" s="1">
        <v>881.42</v>
      </c>
      <c r="R7" s="1">
        <v>19.510000000000002</v>
      </c>
      <c r="S7" s="1">
        <v>-0.02</v>
      </c>
      <c r="T7" s="1">
        <v>900.91</v>
      </c>
      <c r="U7" s="1">
        <v>7988.6</v>
      </c>
    </row>
    <row r="8" spans="1:21" x14ac:dyDescent="0.2">
      <c r="A8" s="2" t="s">
        <v>25</v>
      </c>
      <c r="B8" s="1" t="s">
        <v>26</v>
      </c>
      <c r="C8" s="1">
        <v>3850</v>
      </c>
      <c r="D8" s="1">
        <v>1150</v>
      </c>
      <c r="E8" s="1">
        <v>0</v>
      </c>
      <c r="F8" s="1">
        <v>3850</v>
      </c>
      <c r="G8" s="1">
        <v>1150</v>
      </c>
      <c r="H8" s="1">
        <v>0</v>
      </c>
      <c r="I8" s="1">
        <v>0</v>
      </c>
      <c r="J8" s="1">
        <v>0</v>
      </c>
      <c r="K8" s="1">
        <v>7.62</v>
      </c>
      <c r="L8" s="1">
        <v>0</v>
      </c>
      <c r="M8" s="1">
        <v>10007.620000000001</v>
      </c>
      <c r="N8" s="1">
        <v>0</v>
      </c>
      <c r="O8" s="1">
        <v>0</v>
      </c>
      <c r="P8" s="1">
        <v>0</v>
      </c>
      <c r="Q8" s="1">
        <v>833.75</v>
      </c>
      <c r="R8" s="1">
        <v>7.62</v>
      </c>
      <c r="S8" s="1">
        <v>0.05</v>
      </c>
      <c r="T8" s="1">
        <v>841.42</v>
      </c>
      <c r="U8" s="1">
        <v>9166.2000000000007</v>
      </c>
    </row>
    <row r="9" spans="1:21" x14ac:dyDescent="0.2">
      <c r="A9" s="2" t="s">
        <v>27</v>
      </c>
      <c r="B9" s="1" t="s">
        <v>28</v>
      </c>
      <c r="C9" s="1">
        <v>5775</v>
      </c>
      <c r="D9" s="1">
        <v>1725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19.510000000000002</v>
      </c>
      <c r="L9" s="1">
        <v>0</v>
      </c>
      <c r="M9" s="1">
        <v>7519.51</v>
      </c>
      <c r="N9" s="1">
        <v>0</v>
      </c>
      <c r="O9" s="1">
        <v>0</v>
      </c>
      <c r="P9" s="1">
        <v>0</v>
      </c>
      <c r="Q9" s="1">
        <v>881.42</v>
      </c>
      <c r="R9" s="1">
        <v>19.510000000000002</v>
      </c>
      <c r="S9" s="1">
        <v>-0.02</v>
      </c>
      <c r="T9" s="1">
        <v>900.91</v>
      </c>
      <c r="U9" s="1">
        <v>6618.6</v>
      </c>
    </row>
    <row r="10" spans="1:21" x14ac:dyDescent="0.2">
      <c r="A10" s="2" t="s">
        <v>29</v>
      </c>
      <c r="B10" s="1" t="s">
        <v>30</v>
      </c>
      <c r="C10" s="1">
        <v>5775</v>
      </c>
      <c r="D10" s="1">
        <v>1725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19.510000000000002</v>
      </c>
      <c r="L10" s="1">
        <v>0</v>
      </c>
      <c r="M10" s="1">
        <v>7519.51</v>
      </c>
      <c r="N10" s="1">
        <v>0</v>
      </c>
      <c r="O10" s="1">
        <v>0</v>
      </c>
      <c r="P10" s="1">
        <v>0</v>
      </c>
      <c r="Q10" s="1">
        <v>881.42</v>
      </c>
      <c r="R10" s="1">
        <v>19.510000000000002</v>
      </c>
      <c r="S10" s="1">
        <v>-0.02</v>
      </c>
      <c r="T10" s="1">
        <v>900.91</v>
      </c>
      <c r="U10" s="1">
        <v>6618.6</v>
      </c>
    </row>
    <row r="11" spans="1:21" x14ac:dyDescent="0.2">
      <c r="A11" s="2" t="s">
        <v>31</v>
      </c>
      <c r="B11" s="1" t="s">
        <v>32</v>
      </c>
      <c r="C11" s="1">
        <v>3850</v>
      </c>
      <c r="D11" s="1">
        <v>1150</v>
      </c>
      <c r="E11" s="1">
        <v>1370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7.62</v>
      </c>
      <c r="L11" s="1">
        <v>0</v>
      </c>
      <c r="M11" s="1">
        <v>6377.62</v>
      </c>
      <c r="N11" s="1">
        <v>0</v>
      </c>
      <c r="O11" s="1">
        <v>0</v>
      </c>
      <c r="P11" s="1">
        <v>0</v>
      </c>
      <c r="Q11" s="1">
        <v>416.88</v>
      </c>
      <c r="R11" s="1">
        <v>7.62</v>
      </c>
      <c r="S11" s="1">
        <v>-0.08</v>
      </c>
      <c r="T11" s="1">
        <v>424.42</v>
      </c>
      <c r="U11" s="1">
        <v>5953.2</v>
      </c>
    </row>
    <row r="12" spans="1:21" s="3" customFormat="1" x14ac:dyDescent="0.2">
      <c r="C12" s="3" t="s">
        <v>34</v>
      </c>
      <c r="D12" s="3" t="s">
        <v>34</v>
      </c>
      <c r="E12" s="3" t="s">
        <v>34</v>
      </c>
      <c r="F12" s="3" t="s">
        <v>34</v>
      </c>
      <c r="G12" s="3" t="s">
        <v>34</v>
      </c>
      <c r="H12" s="3" t="s">
        <v>34</v>
      </c>
      <c r="I12" s="3" t="s">
        <v>34</v>
      </c>
      <c r="J12" s="3" t="s">
        <v>34</v>
      </c>
      <c r="K12" s="3" t="s">
        <v>34</v>
      </c>
      <c r="L12" s="3" t="s">
        <v>34</v>
      </c>
      <c r="M12" s="3" t="s">
        <v>34</v>
      </c>
      <c r="N12" s="3" t="s">
        <v>34</v>
      </c>
      <c r="O12" s="3" t="s">
        <v>34</v>
      </c>
      <c r="P12" s="3" t="s">
        <v>34</v>
      </c>
      <c r="Q12" s="3" t="s">
        <v>34</v>
      </c>
      <c r="R12" s="3" t="s">
        <v>34</v>
      </c>
      <c r="S12" s="3" t="s">
        <v>34</v>
      </c>
      <c r="T12" s="3" t="s">
        <v>34</v>
      </c>
      <c r="U12" s="3" t="s">
        <v>34</v>
      </c>
    </row>
    <row r="13" spans="1:21" x14ac:dyDescent="0.2">
      <c r="A13" s="6" t="s">
        <v>33</v>
      </c>
      <c r="B13" s="15">
        <v>5</v>
      </c>
      <c r="C13" s="7">
        <f>SUM(C7:C12)</f>
        <v>25025</v>
      </c>
      <c r="D13" s="7">
        <f t="shared" ref="D13:U13" si="0">SUM(D7:D12)</f>
        <v>7475</v>
      </c>
      <c r="E13" s="7">
        <f t="shared" si="0"/>
        <v>2740</v>
      </c>
      <c r="F13" s="7">
        <f t="shared" si="0"/>
        <v>3850</v>
      </c>
      <c r="G13" s="7">
        <f t="shared" si="0"/>
        <v>1150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73.77000000000001</v>
      </c>
      <c r="L13" s="7">
        <f t="shared" si="0"/>
        <v>0</v>
      </c>
      <c r="M13" s="7">
        <f t="shared" si="0"/>
        <v>40313.770000000004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7">
        <f t="shared" si="0"/>
        <v>3894.8900000000003</v>
      </c>
      <c r="R13" s="7">
        <f t="shared" si="0"/>
        <v>73.77000000000001</v>
      </c>
      <c r="S13" s="7">
        <f t="shared" si="0"/>
        <v>-0.09</v>
      </c>
      <c r="T13" s="7">
        <f t="shared" si="0"/>
        <v>3968.5699999999997</v>
      </c>
      <c r="U13" s="7">
        <f t="shared" si="0"/>
        <v>36345.199999999997</v>
      </c>
    </row>
    <row r="15" spans="1:21" x14ac:dyDescent="0.2">
      <c r="A15" s="4" t="s">
        <v>35</v>
      </c>
    </row>
    <row r="16" spans="1:21" x14ac:dyDescent="0.2">
      <c r="A16" s="2" t="s">
        <v>36</v>
      </c>
      <c r="B16" s="1" t="s">
        <v>37</v>
      </c>
      <c r="C16" s="1">
        <v>3850</v>
      </c>
      <c r="D16" s="1">
        <v>1150</v>
      </c>
      <c r="E16" s="1">
        <v>0</v>
      </c>
      <c r="F16" s="1">
        <v>3850</v>
      </c>
      <c r="G16" s="1">
        <v>1150</v>
      </c>
      <c r="H16" s="1">
        <v>0</v>
      </c>
      <c r="I16" s="1">
        <v>0</v>
      </c>
      <c r="J16" s="1">
        <v>0</v>
      </c>
      <c r="K16" s="1">
        <v>7.62</v>
      </c>
      <c r="L16" s="1">
        <v>0</v>
      </c>
      <c r="M16" s="1">
        <v>10007.620000000001</v>
      </c>
      <c r="N16" s="1">
        <v>0</v>
      </c>
      <c r="O16" s="1">
        <v>0</v>
      </c>
      <c r="P16" s="1">
        <v>0</v>
      </c>
      <c r="Q16" s="1">
        <v>833.75</v>
      </c>
      <c r="R16" s="1">
        <v>7.62</v>
      </c>
      <c r="S16" s="1">
        <v>0.05</v>
      </c>
      <c r="T16" s="1">
        <v>841.42</v>
      </c>
      <c r="U16" s="1">
        <v>9166.2000000000007</v>
      </c>
    </row>
    <row r="17" spans="1:21" x14ac:dyDescent="0.2">
      <c r="A17" s="2" t="s">
        <v>38</v>
      </c>
      <c r="B17" s="1" t="s">
        <v>39</v>
      </c>
      <c r="C17" s="1">
        <v>3850</v>
      </c>
      <c r="D17" s="1">
        <v>1150</v>
      </c>
      <c r="E17" s="1">
        <v>1370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7.62</v>
      </c>
      <c r="L17" s="1">
        <v>0</v>
      </c>
      <c r="M17" s="1">
        <v>6377.62</v>
      </c>
      <c r="N17" s="1">
        <v>0</v>
      </c>
      <c r="O17" s="1">
        <v>0</v>
      </c>
      <c r="P17" s="1">
        <v>0</v>
      </c>
      <c r="Q17" s="1">
        <v>416.88</v>
      </c>
      <c r="R17" s="1">
        <v>7.62</v>
      </c>
      <c r="S17" s="1">
        <v>-0.08</v>
      </c>
      <c r="T17" s="1">
        <v>424.42</v>
      </c>
      <c r="U17" s="1">
        <v>5953.2</v>
      </c>
    </row>
    <row r="18" spans="1:21" x14ac:dyDescent="0.2">
      <c r="A18" s="2" t="s">
        <v>40</v>
      </c>
      <c r="B18" s="1" t="s">
        <v>41</v>
      </c>
      <c r="C18" s="1">
        <v>5775</v>
      </c>
      <c r="D18" s="1">
        <v>1725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19.510000000000002</v>
      </c>
      <c r="L18" s="1">
        <v>0</v>
      </c>
      <c r="M18" s="1">
        <v>7519.51</v>
      </c>
      <c r="N18" s="1">
        <v>0</v>
      </c>
      <c r="O18" s="1">
        <v>0</v>
      </c>
      <c r="P18" s="1">
        <v>0</v>
      </c>
      <c r="Q18" s="1">
        <v>881.42</v>
      </c>
      <c r="R18" s="1">
        <v>19.510000000000002</v>
      </c>
      <c r="S18" s="1">
        <v>-0.02</v>
      </c>
      <c r="T18" s="1">
        <v>900.91</v>
      </c>
      <c r="U18" s="1">
        <v>6618.6</v>
      </c>
    </row>
    <row r="19" spans="1:21" x14ac:dyDescent="0.2">
      <c r="A19" s="2" t="s">
        <v>42</v>
      </c>
      <c r="B19" s="1" t="s">
        <v>43</v>
      </c>
      <c r="C19" s="1">
        <v>5775</v>
      </c>
      <c r="D19" s="1">
        <v>1725</v>
      </c>
      <c r="E19" s="1">
        <v>1370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19.510000000000002</v>
      </c>
      <c r="L19" s="1">
        <v>0</v>
      </c>
      <c r="M19" s="1">
        <v>8889.51</v>
      </c>
      <c r="N19" s="1">
        <v>0</v>
      </c>
      <c r="O19" s="1">
        <v>0</v>
      </c>
      <c r="P19" s="1">
        <v>0</v>
      </c>
      <c r="Q19" s="1">
        <v>881.42</v>
      </c>
      <c r="R19" s="1">
        <v>19.510000000000002</v>
      </c>
      <c r="S19" s="1">
        <v>-0.02</v>
      </c>
      <c r="T19" s="1">
        <v>900.91</v>
      </c>
      <c r="U19" s="1">
        <v>7988.6</v>
      </c>
    </row>
    <row r="20" spans="1:21" x14ac:dyDescent="0.2">
      <c r="A20" s="2" t="s">
        <v>44</v>
      </c>
      <c r="B20" s="1" t="s">
        <v>45</v>
      </c>
      <c r="C20" s="1">
        <v>3850</v>
      </c>
      <c r="D20" s="1">
        <v>1150</v>
      </c>
      <c r="E20" s="1">
        <v>1370</v>
      </c>
      <c r="F20" s="1">
        <v>3850</v>
      </c>
      <c r="G20" s="1">
        <v>1150</v>
      </c>
      <c r="H20" s="1">
        <v>1370</v>
      </c>
      <c r="I20" s="1">
        <v>0</v>
      </c>
      <c r="J20" s="1">
        <v>0</v>
      </c>
      <c r="K20" s="1">
        <v>7.62</v>
      </c>
      <c r="L20" s="1">
        <v>0</v>
      </c>
      <c r="M20" s="1">
        <v>12747.62</v>
      </c>
      <c r="N20" s="1">
        <v>0</v>
      </c>
      <c r="O20" s="1">
        <v>0</v>
      </c>
      <c r="P20" s="1">
        <v>0</v>
      </c>
      <c r="Q20" s="1">
        <v>833.75</v>
      </c>
      <c r="R20" s="1">
        <v>7.62</v>
      </c>
      <c r="S20" s="1">
        <v>0.05</v>
      </c>
      <c r="T20" s="1">
        <v>841.42</v>
      </c>
      <c r="U20" s="1">
        <v>11906.2</v>
      </c>
    </row>
    <row r="21" spans="1:21" x14ac:dyDescent="0.2">
      <c r="A21" s="2" t="s">
        <v>46</v>
      </c>
      <c r="B21" s="1" t="s">
        <v>47</v>
      </c>
      <c r="C21" s="1">
        <v>5775</v>
      </c>
      <c r="D21" s="1">
        <v>1725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19.510000000000002</v>
      </c>
      <c r="L21" s="1">
        <v>0</v>
      </c>
      <c r="M21" s="1">
        <v>7519.51</v>
      </c>
      <c r="N21" s="1">
        <v>0</v>
      </c>
      <c r="O21" s="1">
        <v>0</v>
      </c>
      <c r="P21" s="1">
        <v>0</v>
      </c>
      <c r="Q21" s="1">
        <v>881.42</v>
      </c>
      <c r="R21" s="1">
        <v>19.510000000000002</v>
      </c>
      <c r="S21" s="1">
        <v>-0.02</v>
      </c>
      <c r="T21" s="1">
        <v>900.91</v>
      </c>
      <c r="U21" s="1">
        <v>6618.6</v>
      </c>
    </row>
    <row r="22" spans="1:21" s="3" customFormat="1" x14ac:dyDescent="0.2">
      <c r="C22" s="3" t="s">
        <v>34</v>
      </c>
      <c r="D22" s="3" t="s">
        <v>34</v>
      </c>
      <c r="E22" s="3" t="s">
        <v>34</v>
      </c>
      <c r="F22" s="3" t="s">
        <v>34</v>
      </c>
      <c r="G22" s="3" t="s">
        <v>34</v>
      </c>
      <c r="H22" s="3" t="s">
        <v>34</v>
      </c>
      <c r="I22" s="3" t="s">
        <v>34</v>
      </c>
      <c r="J22" s="3" t="s">
        <v>34</v>
      </c>
      <c r="K22" s="3" t="s">
        <v>34</v>
      </c>
      <c r="L22" s="3" t="s">
        <v>34</v>
      </c>
      <c r="M22" s="3" t="s">
        <v>34</v>
      </c>
      <c r="N22" s="3" t="s">
        <v>34</v>
      </c>
      <c r="O22" s="3" t="s">
        <v>34</v>
      </c>
      <c r="P22" s="3" t="s">
        <v>34</v>
      </c>
      <c r="Q22" s="3" t="s">
        <v>34</v>
      </c>
      <c r="R22" s="3" t="s">
        <v>34</v>
      </c>
      <c r="S22" s="3" t="s">
        <v>34</v>
      </c>
      <c r="T22" s="3" t="s">
        <v>34</v>
      </c>
      <c r="U22" s="3" t="s">
        <v>34</v>
      </c>
    </row>
    <row r="23" spans="1:21" x14ac:dyDescent="0.2">
      <c r="A23" s="6" t="s">
        <v>33</v>
      </c>
      <c r="B23" s="15">
        <v>6</v>
      </c>
      <c r="C23" s="7">
        <f>SUM(C16:C22)</f>
        <v>28875</v>
      </c>
      <c r="D23" s="7">
        <f t="shared" ref="D23:U23" si="1">SUM(D16:D22)</f>
        <v>8625</v>
      </c>
      <c r="E23" s="7">
        <f t="shared" si="1"/>
        <v>4110</v>
      </c>
      <c r="F23" s="7">
        <f t="shared" si="1"/>
        <v>7700</v>
      </c>
      <c r="G23" s="7">
        <f t="shared" si="1"/>
        <v>2300</v>
      </c>
      <c r="H23" s="7">
        <f t="shared" si="1"/>
        <v>1370</v>
      </c>
      <c r="I23" s="7">
        <f t="shared" si="1"/>
        <v>0</v>
      </c>
      <c r="J23" s="7">
        <f t="shared" si="1"/>
        <v>0</v>
      </c>
      <c r="K23" s="7">
        <f t="shared" si="1"/>
        <v>81.39</v>
      </c>
      <c r="L23" s="7">
        <f t="shared" si="1"/>
        <v>0</v>
      </c>
      <c r="M23" s="7">
        <f t="shared" si="1"/>
        <v>53061.390000000007</v>
      </c>
      <c r="N23" s="7">
        <f t="shared" si="1"/>
        <v>0</v>
      </c>
      <c r="O23" s="7">
        <f t="shared" si="1"/>
        <v>0</v>
      </c>
      <c r="P23" s="7">
        <f t="shared" si="1"/>
        <v>0</v>
      </c>
      <c r="Q23" s="7">
        <f t="shared" si="1"/>
        <v>4728.6400000000003</v>
      </c>
      <c r="R23" s="7">
        <f t="shared" si="1"/>
        <v>81.39</v>
      </c>
      <c r="S23" s="7">
        <f t="shared" si="1"/>
        <v>-4.0000000000000008E-2</v>
      </c>
      <c r="T23" s="7">
        <f t="shared" si="1"/>
        <v>4809.99</v>
      </c>
      <c r="U23" s="7">
        <f t="shared" si="1"/>
        <v>48251.4</v>
      </c>
    </row>
    <row r="25" spans="1:21" x14ac:dyDescent="0.2">
      <c r="A25" s="4" t="s">
        <v>48</v>
      </c>
    </row>
    <row r="26" spans="1:21" x14ac:dyDescent="0.2">
      <c r="A26" s="2" t="s">
        <v>49</v>
      </c>
      <c r="B26" s="1" t="s">
        <v>50</v>
      </c>
      <c r="C26" s="1">
        <v>3850</v>
      </c>
      <c r="D26" s="1">
        <v>1150</v>
      </c>
      <c r="E26" s="1">
        <v>0</v>
      </c>
      <c r="F26" s="1">
        <v>3850</v>
      </c>
      <c r="G26" s="1">
        <v>1150</v>
      </c>
      <c r="H26" s="1">
        <v>0</v>
      </c>
      <c r="I26" s="1">
        <v>0</v>
      </c>
      <c r="J26" s="1">
        <v>0</v>
      </c>
      <c r="K26" s="1">
        <v>7.62</v>
      </c>
      <c r="L26" s="1">
        <v>0</v>
      </c>
      <c r="M26" s="1">
        <v>10007.620000000001</v>
      </c>
      <c r="N26" s="1">
        <v>0</v>
      </c>
      <c r="O26" s="1">
        <v>0</v>
      </c>
      <c r="P26" s="1">
        <v>0</v>
      </c>
      <c r="Q26" s="1">
        <v>833.75</v>
      </c>
      <c r="R26" s="1">
        <v>7.62</v>
      </c>
      <c r="S26" s="1">
        <v>0.05</v>
      </c>
      <c r="T26" s="1">
        <v>841.42</v>
      </c>
      <c r="U26" s="1">
        <v>9166.2000000000007</v>
      </c>
    </row>
    <row r="27" spans="1:21" x14ac:dyDescent="0.2">
      <c r="A27" s="2" t="s">
        <v>51</v>
      </c>
      <c r="B27" s="1" t="s">
        <v>52</v>
      </c>
      <c r="C27" s="1">
        <v>5775</v>
      </c>
      <c r="D27" s="1">
        <v>1725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19.510000000000002</v>
      </c>
      <c r="L27" s="1">
        <v>0</v>
      </c>
      <c r="M27" s="1">
        <v>7519.51</v>
      </c>
      <c r="N27" s="1">
        <v>0</v>
      </c>
      <c r="O27" s="1">
        <v>0</v>
      </c>
      <c r="P27" s="1">
        <v>0</v>
      </c>
      <c r="Q27" s="1">
        <v>881.42</v>
      </c>
      <c r="R27" s="1">
        <v>19.510000000000002</v>
      </c>
      <c r="S27" s="1">
        <v>-0.02</v>
      </c>
      <c r="T27" s="1">
        <v>900.91</v>
      </c>
      <c r="U27" s="1">
        <v>6618.6</v>
      </c>
    </row>
    <row r="28" spans="1:21" x14ac:dyDescent="0.2">
      <c r="A28" s="2" t="s">
        <v>53</v>
      </c>
      <c r="B28" s="1" t="s">
        <v>54</v>
      </c>
      <c r="C28" s="1">
        <v>5775</v>
      </c>
      <c r="D28" s="1">
        <v>1725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19.510000000000002</v>
      </c>
      <c r="L28" s="1">
        <v>0</v>
      </c>
      <c r="M28" s="1">
        <v>7519.51</v>
      </c>
      <c r="N28" s="1">
        <v>0</v>
      </c>
      <c r="O28" s="1">
        <v>0</v>
      </c>
      <c r="P28" s="1">
        <v>0</v>
      </c>
      <c r="Q28" s="1">
        <v>881.42</v>
      </c>
      <c r="R28" s="1">
        <v>19.510000000000002</v>
      </c>
      <c r="S28" s="1">
        <v>0.18</v>
      </c>
      <c r="T28" s="1">
        <v>901.11</v>
      </c>
      <c r="U28" s="1">
        <v>6618.4</v>
      </c>
    </row>
    <row r="29" spans="1:21" x14ac:dyDescent="0.2">
      <c r="A29" s="2" t="s">
        <v>55</v>
      </c>
      <c r="B29" s="1" t="s">
        <v>56</v>
      </c>
      <c r="C29" s="1">
        <v>5775</v>
      </c>
      <c r="D29" s="1">
        <v>1725</v>
      </c>
      <c r="E29" s="1">
        <v>1370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19.510000000000002</v>
      </c>
      <c r="L29" s="1">
        <v>0</v>
      </c>
      <c r="M29" s="1">
        <v>8889.51</v>
      </c>
      <c r="N29" s="1">
        <v>0</v>
      </c>
      <c r="O29" s="1">
        <v>0</v>
      </c>
      <c r="P29" s="1">
        <v>0</v>
      </c>
      <c r="Q29" s="1">
        <v>881.42</v>
      </c>
      <c r="R29" s="1">
        <v>19.510000000000002</v>
      </c>
      <c r="S29" s="1">
        <v>-0.02</v>
      </c>
      <c r="T29" s="1">
        <v>900.91</v>
      </c>
      <c r="U29" s="1">
        <v>7988.6</v>
      </c>
    </row>
    <row r="30" spans="1:21" x14ac:dyDescent="0.2">
      <c r="A30" s="2" t="s">
        <v>57</v>
      </c>
      <c r="B30" s="1" t="s">
        <v>58</v>
      </c>
      <c r="C30" s="1">
        <v>3850</v>
      </c>
      <c r="D30" s="1">
        <v>1150</v>
      </c>
      <c r="E30" s="1">
        <v>1370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7.62</v>
      </c>
      <c r="L30" s="1">
        <v>0</v>
      </c>
      <c r="M30" s="1">
        <v>6377.62</v>
      </c>
      <c r="N30" s="1">
        <v>0</v>
      </c>
      <c r="O30" s="1">
        <v>0</v>
      </c>
      <c r="P30" s="1">
        <v>0</v>
      </c>
      <c r="Q30" s="1">
        <v>416.88</v>
      </c>
      <c r="R30" s="1">
        <v>7.62</v>
      </c>
      <c r="S30" s="1">
        <v>-0.08</v>
      </c>
      <c r="T30" s="1">
        <v>424.42</v>
      </c>
      <c r="U30" s="1">
        <v>5953.2</v>
      </c>
    </row>
    <row r="31" spans="1:21" s="3" customFormat="1" x14ac:dyDescent="0.2">
      <c r="C31" s="3" t="s">
        <v>34</v>
      </c>
      <c r="D31" s="3" t="s">
        <v>34</v>
      </c>
      <c r="E31" s="3" t="s">
        <v>34</v>
      </c>
      <c r="F31" s="3" t="s">
        <v>34</v>
      </c>
      <c r="G31" s="3" t="s">
        <v>34</v>
      </c>
      <c r="H31" s="3" t="s">
        <v>34</v>
      </c>
      <c r="I31" s="3" t="s">
        <v>34</v>
      </c>
      <c r="J31" s="3" t="s">
        <v>34</v>
      </c>
      <c r="K31" s="3" t="s">
        <v>34</v>
      </c>
      <c r="L31" s="3" t="s">
        <v>34</v>
      </c>
      <c r="M31" s="3" t="s">
        <v>34</v>
      </c>
      <c r="N31" s="3" t="s">
        <v>34</v>
      </c>
      <c r="O31" s="3" t="s">
        <v>34</v>
      </c>
      <c r="P31" s="3" t="s">
        <v>34</v>
      </c>
      <c r="Q31" s="3" t="s">
        <v>34</v>
      </c>
      <c r="R31" s="3" t="s">
        <v>34</v>
      </c>
      <c r="S31" s="3" t="s">
        <v>34</v>
      </c>
      <c r="T31" s="3" t="s">
        <v>34</v>
      </c>
      <c r="U31" s="3" t="s">
        <v>34</v>
      </c>
    </row>
    <row r="32" spans="1:21" x14ac:dyDescent="0.2">
      <c r="A32" s="6" t="s">
        <v>33</v>
      </c>
      <c r="B32" s="15">
        <v>5</v>
      </c>
      <c r="C32" s="7">
        <f>SUM(C26:C31)</f>
        <v>25025</v>
      </c>
      <c r="D32" s="7">
        <f t="shared" ref="D32:U32" si="2">SUM(D26:D31)</f>
        <v>7475</v>
      </c>
      <c r="E32" s="7">
        <f t="shared" si="2"/>
        <v>2740</v>
      </c>
      <c r="F32" s="7">
        <f t="shared" si="2"/>
        <v>3850</v>
      </c>
      <c r="G32" s="7">
        <f t="shared" si="2"/>
        <v>1150</v>
      </c>
      <c r="H32" s="7">
        <f t="shared" si="2"/>
        <v>0</v>
      </c>
      <c r="I32" s="7">
        <f t="shared" si="2"/>
        <v>0</v>
      </c>
      <c r="J32" s="7">
        <f t="shared" si="2"/>
        <v>0</v>
      </c>
      <c r="K32" s="7">
        <f t="shared" si="2"/>
        <v>73.77000000000001</v>
      </c>
      <c r="L32" s="7">
        <f t="shared" si="2"/>
        <v>0</v>
      </c>
      <c r="M32" s="7">
        <f t="shared" si="2"/>
        <v>40313.770000000004</v>
      </c>
      <c r="N32" s="7">
        <f t="shared" si="2"/>
        <v>0</v>
      </c>
      <c r="O32" s="7">
        <f t="shared" si="2"/>
        <v>0</v>
      </c>
      <c r="P32" s="7">
        <f t="shared" si="2"/>
        <v>0</v>
      </c>
      <c r="Q32" s="7">
        <f t="shared" si="2"/>
        <v>3894.8900000000003</v>
      </c>
      <c r="R32" s="7">
        <f t="shared" si="2"/>
        <v>73.77000000000001</v>
      </c>
      <c r="S32" s="7">
        <f t="shared" si="2"/>
        <v>0.11</v>
      </c>
      <c r="T32" s="7">
        <f t="shared" si="2"/>
        <v>3968.77</v>
      </c>
      <c r="U32" s="7">
        <f t="shared" si="2"/>
        <v>36345</v>
      </c>
    </row>
    <row r="34" spans="1:21" x14ac:dyDescent="0.2">
      <c r="A34" s="4" t="s">
        <v>59</v>
      </c>
    </row>
    <row r="35" spans="1:21" x14ac:dyDescent="0.2">
      <c r="A35" s="2" t="s">
        <v>60</v>
      </c>
      <c r="B35" s="1" t="s">
        <v>61</v>
      </c>
      <c r="C35" s="1">
        <v>3850</v>
      </c>
      <c r="D35" s="1">
        <v>1150</v>
      </c>
      <c r="E35" s="1">
        <v>0</v>
      </c>
      <c r="F35" s="1">
        <v>3850</v>
      </c>
      <c r="G35" s="1">
        <v>1150</v>
      </c>
      <c r="H35" s="1">
        <v>0</v>
      </c>
      <c r="I35" s="1">
        <v>0</v>
      </c>
      <c r="J35" s="1">
        <v>0</v>
      </c>
      <c r="K35" s="1">
        <v>7.62</v>
      </c>
      <c r="L35" s="1">
        <v>0</v>
      </c>
      <c r="M35" s="1">
        <v>10007.620000000001</v>
      </c>
      <c r="N35" s="1">
        <v>0</v>
      </c>
      <c r="O35" s="1">
        <v>0</v>
      </c>
      <c r="P35" s="1">
        <v>0</v>
      </c>
      <c r="Q35" s="1">
        <v>833.75</v>
      </c>
      <c r="R35" s="1">
        <v>7.62</v>
      </c>
      <c r="S35" s="1">
        <v>0.05</v>
      </c>
      <c r="T35" s="1">
        <v>841.42</v>
      </c>
      <c r="U35" s="1">
        <v>9166.2000000000007</v>
      </c>
    </row>
    <row r="36" spans="1:21" x14ac:dyDescent="0.2">
      <c r="A36" s="2" t="s">
        <v>62</v>
      </c>
      <c r="B36" s="1" t="s">
        <v>63</v>
      </c>
      <c r="C36" s="1">
        <v>5775</v>
      </c>
      <c r="D36" s="1">
        <v>1725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19.510000000000002</v>
      </c>
      <c r="L36" s="1">
        <v>0</v>
      </c>
      <c r="M36" s="1">
        <v>7519.51</v>
      </c>
      <c r="N36" s="1">
        <v>0</v>
      </c>
      <c r="O36" s="1">
        <v>0</v>
      </c>
      <c r="P36" s="1">
        <v>0</v>
      </c>
      <c r="Q36" s="1">
        <v>881.42</v>
      </c>
      <c r="R36" s="1">
        <v>19.510000000000002</v>
      </c>
      <c r="S36" s="1">
        <v>-0.02</v>
      </c>
      <c r="T36" s="1">
        <v>900.91</v>
      </c>
      <c r="U36" s="1">
        <v>6618.6</v>
      </c>
    </row>
    <row r="37" spans="1:21" x14ac:dyDescent="0.2">
      <c r="A37" s="2" t="s">
        <v>64</v>
      </c>
      <c r="B37" s="1" t="s">
        <v>65</v>
      </c>
      <c r="C37" s="1">
        <v>5775</v>
      </c>
      <c r="D37" s="1">
        <v>1725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19.510000000000002</v>
      </c>
      <c r="L37" s="1">
        <v>0</v>
      </c>
      <c r="M37" s="1">
        <v>7519.51</v>
      </c>
      <c r="N37" s="1">
        <v>0</v>
      </c>
      <c r="O37" s="1">
        <v>0</v>
      </c>
      <c r="P37" s="1">
        <v>0</v>
      </c>
      <c r="Q37" s="1">
        <v>881.42</v>
      </c>
      <c r="R37" s="1">
        <v>19.510000000000002</v>
      </c>
      <c r="S37" s="1">
        <v>-0.02</v>
      </c>
      <c r="T37" s="1">
        <v>900.91</v>
      </c>
      <c r="U37" s="1">
        <v>6618.6</v>
      </c>
    </row>
    <row r="38" spans="1:21" x14ac:dyDescent="0.2">
      <c r="A38" s="2" t="s">
        <v>66</v>
      </c>
      <c r="B38" s="1" t="s">
        <v>67</v>
      </c>
      <c r="C38" s="1">
        <v>5775</v>
      </c>
      <c r="D38" s="1">
        <v>1725</v>
      </c>
      <c r="E38" s="1">
        <v>1370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19.510000000000002</v>
      </c>
      <c r="L38" s="1">
        <v>0</v>
      </c>
      <c r="M38" s="1">
        <v>8889.51</v>
      </c>
      <c r="N38" s="1">
        <v>0</v>
      </c>
      <c r="O38" s="1">
        <v>0</v>
      </c>
      <c r="P38" s="1">
        <v>0</v>
      </c>
      <c r="Q38" s="1">
        <v>881.42</v>
      </c>
      <c r="R38" s="1">
        <v>19.510000000000002</v>
      </c>
      <c r="S38" s="1">
        <v>-0.02</v>
      </c>
      <c r="T38" s="1">
        <v>900.91</v>
      </c>
      <c r="U38" s="1">
        <v>7988.6</v>
      </c>
    </row>
    <row r="39" spans="1:21" x14ac:dyDescent="0.2">
      <c r="A39" s="2" t="s">
        <v>68</v>
      </c>
      <c r="B39" s="1" t="s">
        <v>69</v>
      </c>
      <c r="C39" s="1">
        <v>3850</v>
      </c>
      <c r="D39" s="1">
        <v>1150</v>
      </c>
      <c r="E39" s="1">
        <v>1370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7.62</v>
      </c>
      <c r="L39" s="1">
        <v>0</v>
      </c>
      <c r="M39" s="1">
        <v>6377.62</v>
      </c>
      <c r="N39" s="1">
        <v>0</v>
      </c>
      <c r="O39" s="1">
        <v>0</v>
      </c>
      <c r="P39" s="1">
        <v>0</v>
      </c>
      <c r="Q39" s="1">
        <v>416.88</v>
      </c>
      <c r="R39" s="1">
        <v>7.62</v>
      </c>
      <c r="S39" s="1">
        <v>-0.08</v>
      </c>
      <c r="T39" s="1">
        <v>424.42</v>
      </c>
      <c r="U39" s="1">
        <v>5953.2</v>
      </c>
    </row>
    <row r="40" spans="1:21" s="3" customFormat="1" x14ac:dyDescent="0.2">
      <c r="C40" s="3" t="s">
        <v>34</v>
      </c>
      <c r="D40" s="3" t="s">
        <v>34</v>
      </c>
      <c r="E40" s="3" t="s">
        <v>34</v>
      </c>
      <c r="F40" s="3" t="s">
        <v>34</v>
      </c>
      <c r="G40" s="3" t="s">
        <v>34</v>
      </c>
      <c r="H40" s="3" t="s">
        <v>34</v>
      </c>
      <c r="I40" s="3" t="s">
        <v>34</v>
      </c>
      <c r="J40" s="3" t="s">
        <v>34</v>
      </c>
      <c r="K40" s="3" t="s">
        <v>34</v>
      </c>
      <c r="L40" s="3" t="s">
        <v>34</v>
      </c>
      <c r="M40" s="3" t="s">
        <v>34</v>
      </c>
      <c r="N40" s="3" t="s">
        <v>34</v>
      </c>
      <c r="O40" s="3" t="s">
        <v>34</v>
      </c>
      <c r="P40" s="3" t="s">
        <v>34</v>
      </c>
      <c r="Q40" s="3" t="s">
        <v>34</v>
      </c>
      <c r="R40" s="3" t="s">
        <v>34</v>
      </c>
      <c r="S40" s="3" t="s">
        <v>34</v>
      </c>
      <c r="T40" s="3" t="s">
        <v>34</v>
      </c>
      <c r="U40" s="3" t="s">
        <v>34</v>
      </c>
    </row>
    <row r="41" spans="1:21" x14ac:dyDescent="0.2">
      <c r="A41" s="6" t="s">
        <v>33</v>
      </c>
      <c r="B41" s="15">
        <v>5</v>
      </c>
      <c r="C41" s="7">
        <f>SUM(C35:C40)</f>
        <v>25025</v>
      </c>
      <c r="D41" s="7">
        <f t="shared" ref="D41:U41" si="3">SUM(D35:D40)</f>
        <v>7475</v>
      </c>
      <c r="E41" s="7">
        <f t="shared" si="3"/>
        <v>2740</v>
      </c>
      <c r="F41" s="7">
        <f t="shared" si="3"/>
        <v>3850</v>
      </c>
      <c r="G41" s="7">
        <f t="shared" si="3"/>
        <v>1150</v>
      </c>
      <c r="H41" s="7">
        <f t="shared" si="3"/>
        <v>0</v>
      </c>
      <c r="I41" s="7">
        <f t="shared" si="3"/>
        <v>0</v>
      </c>
      <c r="J41" s="7">
        <f t="shared" si="3"/>
        <v>0</v>
      </c>
      <c r="K41" s="7">
        <f t="shared" si="3"/>
        <v>73.77000000000001</v>
      </c>
      <c r="L41" s="7">
        <f t="shared" si="3"/>
        <v>0</v>
      </c>
      <c r="M41" s="7">
        <f t="shared" si="3"/>
        <v>40313.770000000004</v>
      </c>
      <c r="N41" s="7">
        <f t="shared" si="3"/>
        <v>0</v>
      </c>
      <c r="O41" s="7">
        <f t="shared" si="3"/>
        <v>0</v>
      </c>
      <c r="P41" s="7">
        <f t="shared" si="3"/>
        <v>0</v>
      </c>
      <c r="Q41" s="7">
        <f t="shared" si="3"/>
        <v>3894.8900000000003</v>
      </c>
      <c r="R41" s="7">
        <f t="shared" si="3"/>
        <v>73.77000000000001</v>
      </c>
      <c r="S41" s="7">
        <f t="shared" si="3"/>
        <v>-0.09</v>
      </c>
      <c r="T41" s="7">
        <f t="shared" si="3"/>
        <v>3968.5699999999997</v>
      </c>
      <c r="U41" s="7">
        <f t="shared" si="3"/>
        <v>36345.199999999997</v>
      </c>
    </row>
    <row r="43" spans="1:21" x14ac:dyDescent="0.2">
      <c r="A43" s="4" t="s">
        <v>70</v>
      </c>
    </row>
    <row r="44" spans="1:21" x14ac:dyDescent="0.2">
      <c r="A44" s="2" t="s">
        <v>71</v>
      </c>
      <c r="B44" s="1" t="s">
        <v>72</v>
      </c>
      <c r="C44" s="1">
        <v>3850</v>
      </c>
      <c r="D44" s="1">
        <v>1150</v>
      </c>
      <c r="E44" s="1">
        <v>0</v>
      </c>
      <c r="F44" s="1">
        <v>3850</v>
      </c>
      <c r="G44" s="1">
        <v>1150</v>
      </c>
      <c r="H44" s="1">
        <v>0</v>
      </c>
      <c r="I44" s="1">
        <v>0</v>
      </c>
      <c r="J44" s="1">
        <v>0</v>
      </c>
      <c r="K44" s="1">
        <v>7.62</v>
      </c>
      <c r="L44" s="1">
        <v>0</v>
      </c>
      <c r="M44" s="1">
        <v>10007.620000000001</v>
      </c>
      <c r="N44" s="1">
        <v>0</v>
      </c>
      <c r="O44" s="1">
        <v>0</v>
      </c>
      <c r="P44" s="1">
        <v>0</v>
      </c>
      <c r="Q44" s="1">
        <v>833.75</v>
      </c>
      <c r="R44" s="1">
        <v>7.62</v>
      </c>
      <c r="S44" s="1">
        <v>0.05</v>
      </c>
      <c r="T44" s="1">
        <v>841.42</v>
      </c>
      <c r="U44" s="1">
        <v>9166.2000000000007</v>
      </c>
    </row>
    <row r="45" spans="1:21" x14ac:dyDescent="0.2">
      <c r="A45" s="2" t="s">
        <v>73</v>
      </c>
      <c r="B45" s="1" t="s">
        <v>74</v>
      </c>
      <c r="C45" s="1">
        <v>5775</v>
      </c>
      <c r="D45" s="1">
        <v>1725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19.510000000000002</v>
      </c>
      <c r="L45" s="1">
        <v>0</v>
      </c>
      <c r="M45" s="1">
        <v>7519.51</v>
      </c>
      <c r="N45" s="1">
        <v>0</v>
      </c>
      <c r="O45" s="1">
        <v>0</v>
      </c>
      <c r="P45" s="1">
        <v>0</v>
      </c>
      <c r="Q45" s="1">
        <v>881.42</v>
      </c>
      <c r="R45" s="1">
        <v>19.510000000000002</v>
      </c>
      <c r="S45" s="1">
        <v>-0.02</v>
      </c>
      <c r="T45" s="1">
        <v>900.91</v>
      </c>
      <c r="U45" s="1">
        <v>6618.6</v>
      </c>
    </row>
    <row r="46" spans="1:21" x14ac:dyDescent="0.2">
      <c r="A46" s="2" t="s">
        <v>75</v>
      </c>
      <c r="B46" s="1" t="s">
        <v>76</v>
      </c>
      <c r="C46" s="1">
        <v>5775</v>
      </c>
      <c r="D46" s="1">
        <v>1725</v>
      </c>
      <c r="E46" s="1">
        <v>1370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19.510000000000002</v>
      </c>
      <c r="L46" s="1">
        <v>0</v>
      </c>
      <c r="M46" s="1">
        <v>8889.51</v>
      </c>
      <c r="N46" s="1">
        <v>0</v>
      </c>
      <c r="O46" s="1">
        <v>0</v>
      </c>
      <c r="P46" s="1">
        <v>0</v>
      </c>
      <c r="Q46" s="1">
        <v>881.42</v>
      </c>
      <c r="R46" s="1">
        <v>19.510000000000002</v>
      </c>
      <c r="S46" s="1">
        <v>-0.02</v>
      </c>
      <c r="T46" s="1">
        <v>900.91</v>
      </c>
      <c r="U46" s="1">
        <v>7988.6</v>
      </c>
    </row>
    <row r="47" spans="1:21" x14ac:dyDescent="0.2">
      <c r="A47" s="2" t="s">
        <v>77</v>
      </c>
      <c r="B47" s="1" t="s">
        <v>78</v>
      </c>
      <c r="C47" s="1">
        <v>3850</v>
      </c>
      <c r="D47" s="1">
        <v>1150</v>
      </c>
      <c r="E47" s="1">
        <v>1370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7.62</v>
      </c>
      <c r="L47" s="1">
        <v>0</v>
      </c>
      <c r="M47" s="1">
        <v>6377.62</v>
      </c>
      <c r="N47" s="1">
        <v>0</v>
      </c>
      <c r="O47" s="1">
        <v>0</v>
      </c>
      <c r="P47" s="1">
        <v>0</v>
      </c>
      <c r="Q47" s="1">
        <v>416.88</v>
      </c>
      <c r="R47" s="1">
        <v>7.62</v>
      </c>
      <c r="S47" s="1">
        <v>-0.08</v>
      </c>
      <c r="T47" s="1">
        <v>424.42</v>
      </c>
      <c r="U47" s="1">
        <v>5953.2</v>
      </c>
    </row>
    <row r="48" spans="1:21" x14ac:dyDescent="0.2">
      <c r="A48" s="2" t="s">
        <v>79</v>
      </c>
      <c r="B48" s="1" t="s">
        <v>80</v>
      </c>
      <c r="C48" s="1">
        <v>3850</v>
      </c>
      <c r="D48" s="1">
        <v>1150</v>
      </c>
      <c r="E48" s="1">
        <v>1370</v>
      </c>
      <c r="F48" s="1">
        <v>3850</v>
      </c>
      <c r="G48" s="1">
        <v>1150</v>
      </c>
      <c r="H48" s="1">
        <v>1370</v>
      </c>
      <c r="I48" s="1">
        <v>0</v>
      </c>
      <c r="J48" s="1">
        <v>0</v>
      </c>
      <c r="K48" s="1">
        <v>7.62</v>
      </c>
      <c r="L48" s="1">
        <v>0</v>
      </c>
      <c r="M48" s="1">
        <v>12747.62</v>
      </c>
      <c r="N48" s="1">
        <v>0</v>
      </c>
      <c r="O48" s="1">
        <v>0</v>
      </c>
      <c r="P48" s="1">
        <v>0</v>
      </c>
      <c r="Q48" s="1">
        <v>833.75</v>
      </c>
      <c r="R48" s="1">
        <v>7.62</v>
      </c>
      <c r="S48" s="1">
        <v>-0.15</v>
      </c>
      <c r="T48" s="1">
        <v>841.22</v>
      </c>
      <c r="U48" s="1">
        <v>11906.4</v>
      </c>
    </row>
    <row r="49" spans="1:21" x14ac:dyDescent="0.2">
      <c r="A49" s="2" t="s">
        <v>83</v>
      </c>
      <c r="B49" s="1" t="s">
        <v>84</v>
      </c>
      <c r="C49" s="1">
        <v>5775</v>
      </c>
      <c r="D49" s="1">
        <v>1725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19.510000000000002</v>
      </c>
      <c r="L49" s="1">
        <v>0</v>
      </c>
      <c r="M49" s="1">
        <v>7519.51</v>
      </c>
      <c r="N49" s="1">
        <v>0</v>
      </c>
      <c r="O49" s="1">
        <v>0</v>
      </c>
      <c r="P49" s="1">
        <v>0</v>
      </c>
      <c r="Q49" s="1">
        <v>881.42</v>
      </c>
      <c r="R49" s="1">
        <v>19.510000000000002</v>
      </c>
      <c r="S49" s="1">
        <v>-0.02</v>
      </c>
      <c r="T49" s="1">
        <v>900.91</v>
      </c>
      <c r="U49" s="1">
        <v>6618.6</v>
      </c>
    </row>
    <row r="50" spans="1:21" s="3" customFormat="1" x14ac:dyDescent="0.2">
      <c r="C50" s="3" t="s">
        <v>34</v>
      </c>
      <c r="D50" s="3" t="s">
        <v>34</v>
      </c>
      <c r="E50" s="3" t="s">
        <v>34</v>
      </c>
      <c r="F50" s="3" t="s">
        <v>34</v>
      </c>
      <c r="G50" s="3" t="s">
        <v>34</v>
      </c>
      <c r="H50" s="3" t="s">
        <v>34</v>
      </c>
      <c r="I50" s="3" t="s">
        <v>34</v>
      </c>
      <c r="J50" s="3" t="s">
        <v>34</v>
      </c>
      <c r="K50" s="3" t="s">
        <v>34</v>
      </c>
      <c r="L50" s="3" t="s">
        <v>34</v>
      </c>
      <c r="M50" s="3" t="s">
        <v>34</v>
      </c>
      <c r="N50" s="3" t="s">
        <v>34</v>
      </c>
      <c r="O50" s="3" t="s">
        <v>34</v>
      </c>
      <c r="P50" s="3" t="s">
        <v>34</v>
      </c>
      <c r="Q50" s="3" t="s">
        <v>34</v>
      </c>
      <c r="R50" s="3" t="s">
        <v>34</v>
      </c>
      <c r="S50" s="3" t="s">
        <v>34</v>
      </c>
      <c r="T50" s="3" t="s">
        <v>34</v>
      </c>
      <c r="U50" s="3" t="s">
        <v>34</v>
      </c>
    </row>
    <row r="51" spans="1:21" x14ac:dyDescent="0.2">
      <c r="A51" s="6" t="s">
        <v>33</v>
      </c>
      <c r="B51" s="15" t="s">
        <v>413</v>
      </c>
      <c r="C51" s="7">
        <f t="shared" ref="C51:U51" si="4">SUM(C44:C50)</f>
        <v>28875</v>
      </c>
      <c r="D51" s="7">
        <f t="shared" si="4"/>
        <v>8625</v>
      </c>
      <c r="E51" s="7">
        <f t="shared" si="4"/>
        <v>4110</v>
      </c>
      <c r="F51" s="7">
        <f t="shared" si="4"/>
        <v>7700</v>
      </c>
      <c r="G51" s="7">
        <f t="shared" si="4"/>
        <v>2300</v>
      </c>
      <c r="H51" s="7">
        <f t="shared" si="4"/>
        <v>1370</v>
      </c>
      <c r="I51" s="7">
        <f t="shared" si="4"/>
        <v>0</v>
      </c>
      <c r="J51" s="7">
        <f t="shared" si="4"/>
        <v>0</v>
      </c>
      <c r="K51" s="7">
        <f t="shared" si="4"/>
        <v>81.39</v>
      </c>
      <c r="L51" s="7">
        <f t="shared" si="4"/>
        <v>0</v>
      </c>
      <c r="M51" s="7">
        <f t="shared" si="4"/>
        <v>53061.390000000007</v>
      </c>
      <c r="N51" s="7">
        <f t="shared" si="4"/>
        <v>0</v>
      </c>
      <c r="O51" s="7">
        <f t="shared" si="4"/>
        <v>0</v>
      </c>
      <c r="P51" s="7">
        <f t="shared" si="4"/>
        <v>0</v>
      </c>
      <c r="Q51" s="7">
        <f t="shared" si="4"/>
        <v>4728.6400000000003</v>
      </c>
      <c r="R51" s="7">
        <f t="shared" si="4"/>
        <v>81.39</v>
      </c>
      <c r="S51" s="7">
        <f t="shared" si="4"/>
        <v>-0.24</v>
      </c>
      <c r="T51" s="7">
        <f t="shared" si="4"/>
        <v>4809.79</v>
      </c>
      <c r="U51" s="7">
        <f t="shared" si="4"/>
        <v>48251.6</v>
      </c>
    </row>
    <row r="53" spans="1:21" x14ac:dyDescent="0.2">
      <c r="A53" s="4" t="s">
        <v>85</v>
      </c>
    </row>
    <row r="54" spans="1:21" x14ac:dyDescent="0.2">
      <c r="A54" s="2" t="s">
        <v>86</v>
      </c>
      <c r="B54" s="1" t="s">
        <v>87</v>
      </c>
      <c r="C54" s="1">
        <v>3850</v>
      </c>
      <c r="D54" s="1">
        <v>1150</v>
      </c>
      <c r="E54" s="1">
        <v>1370</v>
      </c>
      <c r="F54" s="1">
        <v>3850</v>
      </c>
      <c r="G54" s="1">
        <v>1150</v>
      </c>
      <c r="H54" s="1">
        <v>1370</v>
      </c>
      <c r="I54" s="1">
        <v>0</v>
      </c>
      <c r="J54" s="1">
        <v>0</v>
      </c>
      <c r="K54" s="1">
        <v>7.62</v>
      </c>
      <c r="L54" s="1">
        <v>0</v>
      </c>
      <c r="M54" s="1">
        <v>12747.62</v>
      </c>
      <c r="N54" s="1">
        <v>0</v>
      </c>
      <c r="O54" s="1">
        <v>0</v>
      </c>
      <c r="P54" s="1">
        <v>0</v>
      </c>
      <c r="Q54" s="1">
        <v>833.75</v>
      </c>
      <c r="R54" s="1">
        <v>7.62</v>
      </c>
      <c r="S54" s="1">
        <v>0.05</v>
      </c>
      <c r="T54" s="1">
        <v>841.42</v>
      </c>
      <c r="U54" s="1">
        <v>11906.2</v>
      </c>
    </row>
    <row r="55" spans="1:21" x14ac:dyDescent="0.2">
      <c r="A55" s="2" t="s">
        <v>88</v>
      </c>
      <c r="B55" s="1" t="s">
        <v>89</v>
      </c>
      <c r="C55" s="1">
        <v>3850</v>
      </c>
      <c r="D55" s="1">
        <v>1150</v>
      </c>
      <c r="E55" s="1">
        <v>0</v>
      </c>
      <c r="F55" s="1">
        <v>3850</v>
      </c>
      <c r="G55" s="1">
        <v>1150</v>
      </c>
      <c r="H55" s="1">
        <v>0</v>
      </c>
      <c r="I55" s="1">
        <v>0</v>
      </c>
      <c r="J55" s="1">
        <v>0</v>
      </c>
      <c r="K55" s="1">
        <v>7.62</v>
      </c>
      <c r="L55" s="1">
        <v>0</v>
      </c>
      <c r="M55" s="1">
        <v>10007.620000000001</v>
      </c>
      <c r="N55" s="1">
        <v>0</v>
      </c>
      <c r="O55" s="1">
        <v>0</v>
      </c>
      <c r="P55" s="1">
        <v>0</v>
      </c>
      <c r="Q55" s="1">
        <v>833.75</v>
      </c>
      <c r="R55" s="1">
        <v>7.62</v>
      </c>
      <c r="S55" s="1">
        <v>0.05</v>
      </c>
      <c r="T55" s="1">
        <v>841.42</v>
      </c>
      <c r="U55" s="1">
        <v>9166.2000000000007</v>
      </c>
    </row>
    <row r="56" spans="1:21" x14ac:dyDescent="0.2">
      <c r="A56" s="2" t="s">
        <v>90</v>
      </c>
      <c r="B56" s="1" t="s">
        <v>91</v>
      </c>
      <c r="C56" s="1">
        <v>5775</v>
      </c>
      <c r="D56" s="1">
        <v>1725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19.510000000000002</v>
      </c>
      <c r="L56" s="1">
        <v>0</v>
      </c>
      <c r="M56" s="1">
        <v>7519.51</v>
      </c>
      <c r="N56" s="1">
        <v>0</v>
      </c>
      <c r="O56" s="1">
        <v>0</v>
      </c>
      <c r="P56" s="1">
        <v>0</v>
      </c>
      <c r="Q56" s="1">
        <v>881.42</v>
      </c>
      <c r="R56" s="1">
        <v>19.510000000000002</v>
      </c>
      <c r="S56" s="1">
        <v>-0.02</v>
      </c>
      <c r="T56" s="1">
        <v>900.91</v>
      </c>
      <c r="U56" s="1">
        <v>6618.6</v>
      </c>
    </row>
    <row r="57" spans="1:21" x14ac:dyDescent="0.2">
      <c r="A57" s="2" t="s">
        <v>94</v>
      </c>
      <c r="B57" s="1" t="s">
        <v>95</v>
      </c>
      <c r="C57" s="1">
        <v>3850</v>
      </c>
      <c r="D57" s="1">
        <v>1150</v>
      </c>
      <c r="E57" s="1">
        <v>1370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7.62</v>
      </c>
      <c r="L57" s="1">
        <v>0</v>
      </c>
      <c r="M57" s="1">
        <v>6377.62</v>
      </c>
      <c r="N57" s="1">
        <v>0</v>
      </c>
      <c r="O57" s="1">
        <v>0</v>
      </c>
      <c r="P57" s="1">
        <v>0</v>
      </c>
      <c r="Q57" s="1">
        <v>416.88</v>
      </c>
      <c r="R57" s="1">
        <v>7.62</v>
      </c>
      <c r="S57" s="1">
        <v>-0.08</v>
      </c>
      <c r="T57" s="1">
        <v>424.42</v>
      </c>
      <c r="U57" s="1">
        <v>5953.2</v>
      </c>
    </row>
    <row r="58" spans="1:21" x14ac:dyDescent="0.2">
      <c r="A58" s="2" t="s">
        <v>96</v>
      </c>
      <c r="B58" s="1" t="s">
        <v>97</v>
      </c>
      <c r="C58" s="1">
        <v>5775</v>
      </c>
      <c r="D58" s="1">
        <v>1725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19.510000000000002</v>
      </c>
      <c r="L58" s="1">
        <v>0</v>
      </c>
      <c r="M58" s="1">
        <v>7519.51</v>
      </c>
      <c r="N58" s="1">
        <v>0</v>
      </c>
      <c r="O58" s="1">
        <v>0</v>
      </c>
      <c r="P58" s="1">
        <v>0</v>
      </c>
      <c r="Q58" s="1">
        <v>881.42</v>
      </c>
      <c r="R58" s="1">
        <v>19.510000000000002</v>
      </c>
      <c r="S58" s="1">
        <v>-0.02</v>
      </c>
      <c r="T58" s="1">
        <v>900.91</v>
      </c>
      <c r="U58" s="1">
        <v>6618.6</v>
      </c>
    </row>
    <row r="59" spans="1:21" x14ac:dyDescent="0.2">
      <c r="A59" s="2" t="s">
        <v>98</v>
      </c>
      <c r="B59" s="1" t="s">
        <v>99</v>
      </c>
      <c r="C59" s="1">
        <v>5775</v>
      </c>
      <c r="D59" s="1">
        <v>1725</v>
      </c>
      <c r="E59" s="1">
        <v>1370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19.510000000000002</v>
      </c>
      <c r="L59" s="1">
        <v>0</v>
      </c>
      <c r="M59" s="1">
        <v>8889.51</v>
      </c>
      <c r="N59" s="1">
        <v>0</v>
      </c>
      <c r="O59" s="1">
        <v>0</v>
      </c>
      <c r="P59" s="1">
        <v>0</v>
      </c>
      <c r="Q59" s="1">
        <v>881.42</v>
      </c>
      <c r="R59" s="1">
        <v>19.510000000000002</v>
      </c>
      <c r="S59" s="1">
        <v>-0.02</v>
      </c>
      <c r="T59" s="1">
        <v>900.91</v>
      </c>
      <c r="U59" s="1">
        <v>7988.6</v>
      </c>
    </row>
    <row r="60" spans="1:21" s="3" customFormat="1" x14ac:dyDescent="0.2">
      <c r="C60" s="3" t="s">
        <v>34</v>
      </c>
      <c r="D60" s="3" t="s">
        <v>34</v>
      </c>
      <c r="E60" s="3" t="s">
        <v>34</v>
      </c>
      <c r="F60" s="3" t="s">
        <v>34</v>
      </c>
      <c r="G60" s="3" t="s">
        <v>34</v>
      </c>
      <c r="H60" s="3" t="s">
        <v>34</v>
      </c>
      <c r="I60" s="3" t="s">
        <v>34</v>
      </c>
      <c r="J60" s="3" t="s">
        <v>34</v>
      </c>
      <c r="K60" s="3" t="s">
        <v>34</v>
      </c>
      <c r="L60" s="3" t="s">
        <v>34</v>
      </c>
      <c r="M60" s="3" t="s">
        <v>34</v>
      </c>
      <c r="N60" s="3" t="s">
        <v>34</v>
      </c>
      <c r="O60" s="3" t="s">
        <v>34</v>
      </c>
      <c r="P60" s="3" t="s">
        <v>34</v>
      </c>
      <c r="Q60" s="3" t="s">
        <v>34</v>
      </c>
      <c r="R60" s="3" t="s">
        <v>34</v>
      </c>
      <c r="S60" s="3" t="s">
        <v>34</v>
      </c>
      <c r="T60" s="3" t="s">
        <v>34</v>
      </c>
      <c r="U60" s="3" t="s">
        <v>34</v>
      </c>
    </row>
    <row r="61" spans="1:21" x14ac:dyDescent="0.2">
      <c r="A61" s="6" t="s">
        <v>33</v>
      </c>
      <c r="B61" s="15" t="s">
        <v>413</v>
      </c>
      <c r="C61" s="7">
        <f t="shared" ref="C61:U61" si="5">SUM(C54:C60)</f>
        <v>28875</v>
      </c>
      <c r="D61" s="7">
        <f t="shared" si="5"/>
        <v>8625</v>
      </c>
      <c r="E61" s="7">
        <f t="shared" si="5"/>
        <v>4110</v>
      </c>
      <c r="F61" s="7">
        <f t="shared" si="5"/>
        <v>7700</v>
      </c>
      <c r="G61" s="7">
        <f t="shared" si="5"/>
        <v>2300</v>
      </c>
      <c r="H61" s="7">
        <f t="shared" si="5"/>
        <v>1370</v>
      </c>
      <c r="I61" s="7">
        <f t="shared" si="5"/>
        <v>0</v>
      </c>
      <c r="J61" s="7">
        <f t="shared" si="5"/>
        <v>0</v>
      </c>
      <c r="K61" s="7">
        <f t="shared" si="5"/>
        <v>81.39</v>
      </c>
      <c r="L61" s="7">
        <f t="shared" si="5"/>
        <v>0</v>
      </c>
      <c r="M61" s="7">
        <f t="shared" si="5"/>
        <v>53061.390000000007</v>
      </c>
      <c r="N61" s="7">
        <f t="shared" si="5"/>
        <v>0</v>
      </c>
      <c r="O61" s="7">
        <f t="shared" si="5"/>
        <v>0</v>
      </c>
      <c r="P61" s="7">
        <f t="shared" si="5"/>
        <v>0</v>
      </c>
      <c r="Q61" s="7">
        <f t="shared" si="5"/>
        <v>4728.6400000000003</v>
      </c>
      <c r="R61" s="7">
        <f t="shared" si="5"/>
        <v>81.39</v>
      </c>
      <c r="S61" s="7">
        <f t="shared" si="5"/>
        <v>-0.04</v>
      </c>
      <c r="T61" s="7">
        <f t="shared" si="5"/>
        <v>4809.99</v>
      </c>
      <c r="U61" s="7">
        <f t="shared" si="5"/>
        <v>48251.399999999994</v>
      </c>
    </row>
    <row r="63" spans="1:21" x14ac:dyDescent="0.2">
      <c r="A63" s="4" t="s">
        <v>100</v>
      </c>
    </row>
    <row r="64" spans="1:21" x14ac:dyDescent="0.2">
      <c r="A64" s="2" t="s">
        <v>101</v>
      </c>
      <c r="B64" s="1" t="s">
        <v>102</v>
      </c>
      <c r="C64" s="1">
        <v>3850</v>
      </c>
      <c r="D64" s="1">
        <v>1150</v>
      </c>
      <c r="E64" s="1">
        <v>0</v>
      </c>
      <c r="F64" s="1">
        <v>3850</v>
      </c>
      <c r="G64" s="1">
        <v>1150</v>
      </c>
      <c r="H64" s="1">
        <v>0</v>
      </c>
      <c r="I64" s="1">
        <v>0</v>
      </c>
      <c r="J64" s="1">
        <v>0</v>
      </c>
      <c r="K64" s="1">
        <v>7.62</v>
      </c>
      <c r="L64" s="1">
        <v>0</v>
      </c>
      <c r="M64" s="1">
        <v>10007.620000000001</v>
      </c>
      <c r="N64" s="1">
        <v>0</v>
      </c>
      <c r="O64" s="1">
        <v>0</v>
      </c>
      <c r="P64" s="1">
        <v>0</v>
      </c>
      <c r="Q64" s="1">
        <v>833.75</v>
      </c>
      <c r="R64" s="1">
        <v>7.62</v>
      </c>
      <c r="S64" s="1">
        <v>0.05</v>
      </c>
      <c r="T64" s="1">
        <v>841.42</v>
      </c>
      <c r="U64" s="1">
        <v>9166.2000000000007</v>
      </c>
    </row>
    <row r="65" spans="1:21" x14ac:dyDescent="0.2">
      <c r="A65" s="2" t="s">
        <v>105</v>
      </c>
      <c r="B65" s="1" t="s">
        <v>106</v>
      </c>
      <c r="C65" s="1">
        <v>5775</v>
      </c>
      <c r="D65" s="1">
        <v>1725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19.510000000000002</v>
      </c>
      <c r="L65" s="1">
        <v>0</v>
      </c>
      <c r="M65" s="1">
        <v>7519.51</v>
      </c>
      <c r="N65" s="1">
        <v>0</v>
      </c>
      <c r="O65" s="1">
        <v>0</v>
      </c>
      <c r="P65" s="1">
        <v>0</v>
      </c>
      <c r="Q65" s="1">
        <v>881.42</v>
      </c>
      <c r="R65" s="1">
        <v>19.510000000000002</v>
      </c>
      <c r="S65" s="1">
        <v>-0.02</v>
      </c>
      <c r="T65" s="1">
        <v>900.91</v>
      </c>
      <c r="U65" s="1">
        <v>6618.6</v>
      </c>
    </row>
    <row r="66" spans="1:21" x14ac:dyDescent="0.2">
      <c r="A66" s="2" t="s">
        <v>107</v>
      </c>
      <c r="B66" s="1" t="s">
        <v>108</v>
      </c>
      <c r="C66" s="1">
        <v>3850</v>
      </c>
      <c r="D66" s="1">
        <v>1150</v>
      </c>
      <c r="E66" s="1">
        <v>0</v>
      </c>
      <c r="F66" s="1">
        <v>3850</v>
      </c>
      <c r="G66" s="1">
        <v>1150</v>
      </c>
      <c r="H66" s="1">
        <v>0</v>
      </c>
      <c r="I66" s="1">
        <v>0</v>
      </c>
      <c r="J66" s="1">
        <v>0</v>
      </c>
      <c r="K66" s="1">
        <v>7.62</v>
      </c>
      <c r="L66" s="1">
        <v>0</v>
      </c>
      <c r="M66" s="1">
        <v>10007.620000000001</v>
      </c>
      <c r="N66" s="1">
        <v>0</v>
      </c>
      <c r="O66" s="1">
        <v>0</v>
      </c>
      <c r="P66" s="1">
        <v>0</v>
      </c>
      <c r="Q66" s="1">
        <v>833.75</v>
      </c>
      <c r="R66" s="1">
        <v>7.62</v>
      </c>
      <c r="S66" s="1">
        <v>0.05</v>
      </c>
      <c r="T66" s="1">
        <v>841.42</v>
      </c>
      <c r="U66" s="1">
        <v>9166.2000000000007</v>
      </c>
    </row>
    <row r="67" spans="1:21" s="17" customFormat="1" x14ac:dyDescent="0.2">
      <c r="A67" s="16" t="s">
        <v>109</v>
      </c>
      <c r="B67" s="17" t="s">
        <v>110</v>
      </c>
      <c r="C67" s="17">
        <v>5775</v>
      </c>
      <c r="D67" s="17">
        <v>1725</v>
      </c>
      <c r="E67" s="17">
        <v>0</v>
      </c>
      <c r="F67" s="17">
        <v>1925</v>
      </c>
      <c r="G67" s="17">
        <v>575</v>
      </c>
      <c r="H67" s="17">
        <v>0</v>
      </c>
      <c r="I67" s="17">
        <v>0</v>
      </c>
      <c r="J67" s="17">
        <v>0</v>
      </c>
      <c r="K67" s="17">
        <v>31.4</v>
      </c>
      <c r="L67" s="17">
        <v>0</v>
      </c>
      <c r="M67" s="17">
        <v>10031.4</v>
      </c>
      <c r="N67" s="17">
        <v>0</v>
      </c>
      <c r="O67" s="17">
        <v>0</v>
      </c>
      <c r="P67" s="17">
        <v>0</v>
      </c>
      <c r="Q67" s="17">
        <v>1345.95</v>
      </c>
      <c r="R67" s="17">
        <v>31.4</v>
      </c>
      <c r="S67" s="17">
        <v>0.05</v>
      </c>
      <c r="T67" s="17">
        <v>1377.4</v>
      </c>
      <c r="U67" s="17">
        <v>8654</v>
      </c>
    </row>
    <row r="68" spans="1:21" x14ac:dyDescent="0.2">
      <c r="A68" s="2" t="s">
        <v>111</v>
      </c>
      <c r="B68" s="1" t="s">
        <v>112</v>
      </c>
      <c r="C68" s="1">
        <v>5775</v>
      </c>
      <c r="D68" s="1">
        <v>1725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19.510000000000002</v>
      </c>
      <c r="L68" s="1">
        <v>0</v>
      </c>
      <c r="M68" s="1">
        <v>7519.51</v>
      </c>
      <c r="N68" s="1">
        <v>0</v>
      </c>
      <c r="O68" s="1">
        <v>0</v>
      </c>
      <c r="P68" s="1">
        <v>0</v>
      </c>
      <c r="Q68" s="1">
        <v>881.42</v>
      </c>
      <c r="R68" s="1">
        <v>19.510000000000002</v>
      </c>
      <c r="S68" s="1">
        <v>-0.02</v>
      </c>
      <c r="T68" s="1">
        <v>900.91</v>
      </c>
      <c r="U68" s="1">
        <v>6618.6</v>
      </c>
    </row>
    <row r="69" spans="1:21" x14ac:dyDescent="0.2">
      <c r="A69" s="2" t="s">
        <v>113</v>
      </c>
      <c r="B69" s="1" t="s">
        <v>114</v>
      </c>
      <c r="C69" s="1">
        <v>3850</v>
      </c>
      <c r="D69" s="1">
        <v>1150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7.62</v>
      </c>
      <c r="L69" s="1">
        <v>0</v>
      </c>
      <c r="M69" s="1">
        <v>5007.62</v>
      </c>
      <c r="N69" s="1">
        <v>0</v>
      </c>
      <c r="O69" s="1">
        <v>0</v>
      </c>
      <c r="P69" s="1">
        <v>0</v>
      </c>
      <c r="Q69" s="1">
        <v>416.88</v>
      </c>
      <c r="R69" s="1">
        <v>7.62</v>
      </c>
      <c r="S69" s="1">
        <v>-0.08</v>
      </c>
      <c r="T69" s="1">
        <v>424.42</v>
      </c>
      <c r="U69" s="1">
        <v>4583.2</v>
      </c>
    </row>
    <row r="70" spans="1:21" s="3" customFormat="1" x14ac:dyDescent="0.2">
      <c r="C70" s="3" t="s">
        <v>34</v>
      </c>
      <c r="D70" s="3" t="s">
        <v>34</v>
      </c>
      <c r="E70" s="3" t="s">
        <v>34</v>
      </c>
      <c r="F70" s="3" t="s">
        <v>34</v>
      </c>
      <c r="G70" s="3" t="s">
        <v>34</v>
      </c>
      <c r="H70" s="3" t="s">
        <v>34</v>
      </c>
      <c r="I70" s="3" t="s">
        <v>34</v>
      </c>
      <c r="J70" s="3" t="s">
        <v>34</v>
      </c>
      <c r="K70" s="3" t="s">
        <v>34</v>
      </c>
      <c r="L70" s="3" t="s">
        <v>34</v>
      </c>
      <c r="M70" s="3" t="s">
        <v>34</v>
      </c>
      <c r="N70" s="3" t="s">
        <v>34</v>
      </c>
      <c r="O70" s="3" t="s">
        <v>34</v>
      </c>
      <c r="P70" s="3" t="s">
        <v>34</v>
      </c>
      <c r="Q70" s="3" t="s">
        <v>34</v>
      </c>
      <c r="R70" s="3" t="s">
        <v>34</v>
      </c>
      <c r="S70" s="3" t="s">
        <v>34</v>
      </c>
      <c r="T70" s="3" t="s">
        <v>34</v>
      </c>
      <c r="U70" s="3" t="s">
        <v>34</v>
      </c>
    </row>
    <row r="71" spans="1:21" x14ac:dyDescent="0.2">
      <c r="A71" s="6" t="s">
        <v>33</v>
      </c>
      <c r="B71" s="15" t="s">
        <v>413</v>
      </c>
      <c r="C71" s="7">
        <f t="shared" ref="C71:U71" si="6">SUM(C64:C70)</f>
        <v>28875</v>
      </c>
      <c r="D71" s="7">
        <f t="shared" si="6"/>
        <v>8625</v>
      </c>
      <c r="E71" s="7">
        <f t="shared" si="6"/>
        <v>0</v>
      </c>
      <c r="F71" s="7">
        <f t="shared" si="6"/>
        <v>9625</v>
      </c>
      <c r="G71" s="7">
        <f t="shared" si="6"/>
        <v>2875</v>
      </c>
      <c r="H71" s="7">
        <f t="shared" si="6"/>
        <v>0</v>
      </c>
      <c r="I71" s="7">
        <f t="shared" si="6"/>
        <v>0</v>
      </c>
      <c r="J71" s="7">
        <f t="shared" si="6"/>
        <v>0</v>
      </c>
      <c r="K71" s="7">
        <f t="shared" si="6"/>
        <v>93.280000000000015</v>
      </c>
      <c r="L71" s="7">
        <f t="shared" si="6"/>
        <v>0</v>
      </c>
      <c r="M71" s="7">
        <f t="shared" si="6"/>
        <v>50093.280000000006</v>
      </c>
      <c r="N71" s="7">
        <f t="shared" si="6"/>
        <v>0</v>
      </c>
      <c r="O71" s="7">
        <f t="shared" si="6"/>
        <v>0</v>
      </c>
      <c r="P71" s="7">
        <f t="shared" si="6"/>
        <v>0</v>
      </c>
      <c r="Q71" s="7">
        <f t="shared" si="6"/>
        <v>5193.17</v>
      </c>
      <c r="R71" s="7">
        <f t="shared" si="6"/>
        <v>93.280000000000015</v>
      </c>
      <c r="S71" s="7">
        <f t="shared" si="6"/>
        <v>0.03</v>
      </c>
      <c r="T71" s="7">
        <f t="shared" si="6"/>
        <v>5286.4800000000005</v>
      </c>
      <c r="U71" s="7">
        <f t="shared" si="6"/>
        <v>44806.799999999996</v>
      </c>
    </row>
    <row r="73" spans="1:21" x14ac:dyDescent="0.2">
      <c r="A73" s="4" t="s">
        <v>115</v>
      </c>
    </row>
    <row r="74" spans="1:21" x14ac:dyDescent="0.2">
      <c r="A74" s="2" t="s">
        <v>116</v>
      </c>
      <c r="B74" s="1" t="s">
        <v>117</v>
      </c>
      <c r="C74" s="1">
        <v>3850</v>
      </c>
      <c r="D74" s="1">
        <v>1150</v>
      </c>
      <c r="E74" s="1">
        <v>0</v>
      </c>
      <c r="F74" s="1">
        <v>3850</v>
      </c>
      <c r="G74" s="1">
        <v>1150</v>
      </c>
      <c r="H74" s="1">
        <v>0</v>
      </c>
      <c r="I74" s="1">
        <v>0</v>
      </c>
      <c r="J74" s="1">
        <v>0</v>
      </c>
      <c r="K74" s="1">
        <v>7.62</v>
      </c>
      <c r="L74" s="1">
        <v>0</v>
      </c>
      <c r="M74" s="1">
        <v>10007.620000000001</v>
      </c>
      <c r="N74" s="1">
        <v>0</v>
      </c>
      <c r="O74" s="1">
        <v>0</v>
      </c>
      <c r="P74" s="1">
        <v>0</v>
      </c>
      <c r="Q74" s="1">
        <v>833.75</v>
      </c>
      <c r="R74" s="1">
        <v>7.62</v>
      </c>
      <c r="S74" s="1">
        <v>0.05</v>
      </c>
      <c r="T74" s="1">
        <v>841.42</v>
      </c>
      <c r="U74" s="1">
        <v>9166.2000000000007</v>
      </c>
    </row>
    <row r="75" spans="1:21" x14ac:dyDescent="0.2">
      <c r="A75" s="2" t="s">
        <v>118</v>
      </c>
      <c r="B75" s="1" t="s">
        <v>119</v>
      </c>
      <c r="C75" s="1">
        <v>3850</v>
      </c>
      <c r="D75" s="1">
        <v>1150</v>
      </c>
      <c r="E75" s="1">
        <v>1370</v>
      </c>
      <c r="F75" s="1">
        <v>3850</v>
      </c>
      <c r="G75" s="1">
        <v>1150</v>
      </c>
      <c r="H75" s="1">
        <v>1370</v>
      </c>
      <c r="I75" s="1">
        <v>0</v>
      </c>
      <c r="J75" s="1">
        <v>0</v>
      </c>
      <c r="K75" s="1">
        <v>7.62</v>
      </c>
      <c r="L75" s="1">
        <v>0</v>
      </c>
      <c r="M75" s="1">
        <v>12747.62</v>
      </c>
      <c r="N75" s="1">
        <v>0</v>
      </c>
      <c r="O75" s="1">
        <v>0</v>
      </c>
      <c r="P75" s="1">
        <v>0</v>
      </c>
      <c r="Q75" s="1">
        <v>833.75</v>
      </c>
      <c r="R75" s="1">
        <v>7.62</v>
      </c>
      <c r="S75" s="1">
        <v>0.05</v>
      </c>
      <c r="T75" s="1">
        <v>841.42</v>
      </c>
      <c r="U75" s="1">
        <v>11906.2</v>
      </c>
    </row>
    <row r="76" spans="1:21" x14ac:dyDescent="0.2">
      <c r="A76" s="2" t="s">
        <v>120</v>
      </c>
      <c r="B76" s="1" t="s">
        <v>121</v>
      </c>
      <c r="C76" s="1">
        <v>3850</v>
      </c>
      <c r="D76" s="1">
        <v>1150</v>
      </c>
      <c r="E76" s="1">
        <v>1370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7.62</v>
      </c>
      <c r="L76" s="1">
        <v>0</v>
      </c>
      <c r="M76" s="1">
        <v>6377.62</v>
      </c>
      <c r="N76" s="1">
        <v>0</v>
      </c>
      <c r="O76" s="1">
        <v>0</v>
      </c>
      <c r="P76" s="1">
        <v>0</v>
      </c>
      <c r="Q76" s="1">
        <v>416.88</v>
      </c>
      <c r="R76" s="1">
        <v>7.62</v>
      </c>
      <c r="S76" s="1">
        <v>-0.08</v>
      </c>
      <c r="T76" s="1">
        <v>424.42</v>
      </c>
      <c r="U76" s="1">
        <v>5953.2</v>
      </c>
    </row>
    <row r="77" spans="1:21" x14ac:dyDescent="0.2">
      <c r="A77" s="2" t="s">
        <v>122</v>
      </c>
      <c r="B77" s="1" t="s">
        <v>123</v>
      </c>
      <c r="C77" s="1">
        <v>5775</v>
      </c>
      <c r="D77" s="1">
        <v>1725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19.510000000000002</v>
      </c>
      <c r="L77" s="1">
        <v>0</v>
      </c>
      <c r="M77" s="1">
        <v>7519.51</v>
      </c>
      <c r="N77" s="1">
        <v>0</v>
      </c>
      <c r="O77" s="1">
        <v>0</v>
      </c>
      <c r="P77" s="1">
        <v>0</v>
      </c>
      <c r="Q77" s="1">
        <v>881.42</v>
      </c>
      <c r="R77" s="1">
        <v>19.510000000000002</v>
      </c>
      <c r="S77" s="1">
        <v>-0.02</v>
      </c>
      <c r="T77" s="1">
        <v>900.91</v>
      </c>
      <c r="U77" s="1">
        <v>6618.6</v>
      </c>
    </row>
    <row r="78" spans="1:21" x14ac:dyDescent="0.2">
      <c r="A78" s="2" t="s">
        <v>126</v>
      </c>
      <c r="B78" s="1" t="s">
        <v>127</v>
      </c>
      <c r="C78" s="1">
        <v>5775</v>
      </c>
      <c r="D78" s="1">
        <v>1725</v>
      </c>
      <c r="E78" s="1">
        <v>1370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19.510000000000002</v>
      </c>
      <c r="L78" s="1">
        <v>0</v>
      </c>
      <c r="M78" s="1">
        <v>8889.51</v>
      </c>
      <c r="N78" s="1">
        <v>0</v>
      </c>
      <c r="O78" s="1">
        <v>0</v>
      </c>
      <c r="P78" s="1">
        <v>0</v>
      </c>
      <c r="Q78" s="1">
        <v>881.42</v>
      </c>
      <c r="R78" s="1">
        <v>19.510000000000002</v>
      </c>
      <c r="S78" s="1">
        <v>-0.02</v>
      </c>
      <c r="T78" s="1">
        <v>900.91</v>
      </c>
      <c r="U78" s="1">
        <v>7988.6</v>
      </c>
    </row>
    <row r="79" spans="1:21" x14ac:dyDescent="0.2">
      <c r="A79" s="2" t="s">
        <v>128</v>
      </c>
      <c r="B79" s="1" t="s">
        <v>129</v>
      </c>
      <c r="C79" s="1">
        <v>5775</v>
      </c>
      <c r="D79" s="1">
        <v>1725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19.510000000000002</v>
      </c>
      <c r="L79" s="1">
        <v>0</v>
      </c>
      <c r="M79" s="1">
        <v>7519.51</v>
      </c>
      <c r="N79" s="1">
        <v>0</v>
      </c>
      <c r="O79" s="1">
        <v>0</v>
      </c>
      <c r="P79" s="1">
        <v>0</v>
      </c>
      <c r="Q79" s="1">
        <v>881.42</v>
      </c>
      <c r="R79" s="1">
        <v>19.510000000000002</v>
      </c>
      <c r="S79" s="1">
        <v>-0.02</v>
      </c>
      <c r="T79" s="1">
        <v>900.91</v>
      </c>
      <c r="U79" s="1">
        <v>6618.6</v>
      </c>
    </row>
    <row r="80" spans="1:21" s="3" customFormat="1" x14ac:dyDescent="0.2">
      <c r="C80" s="3" t="s">
        <v>34</v>
      </c>
      <c r="D80" s="3" t="s">
        <v>34</v>
      </c>
      <c r="E80" s="3" t="s">
        <v>34</v>
      </c>
      <c r="F80" s="3" t="s">
        <v>34</v>
      </c>
      <c r="G80" s="3" t="s">
        <v>34</v>
      </c>
      <c r="H80" s="3" t="s">
        <v>34</v>
      </c>
      <c r="I80" s="3" t="s">
        <v>34</v>
      </c>
      <c r="J80" s="3" t="s">
        <v>34</v>
      </c>
      <c r="K80" s="3" t="s">
        <v>34</v>
      </c>
      <c r="L80" s="3" t="s">
        <v>34</v>
      </c>
      <c r="M80" s="3" t="s">
        <v>34</v>
      </c>
      <c r="N80" s="3" t="s">
        <v>34</v>
      </c>
      <c r="O80" s="3" t="s">
        <v>34</v>
      </c>
      <c r="P80" s="3" t="s">
        <v>34</v>
      </c>
      <c r="Q80" s="3" t="s">
        <v>34</v>
      </c>
      <c r="R80" s="3" t="s">
        <v>34</v>
      </c>
      <c r="S80" s="3" t="s">
        <v>34</v>
      </c>
      <c r="T80" s="3" t="s">
        <v>34</v>
      </c>
      <c r="U80" s="3" t="s">
        <v>34</v>
      </c>
    </row>
    <row r="81" spans="1:21" x14ac:dyDescent="0.2">
      <c r="A81" s="6" t="s">
        <v>33</v>
      </c>
      <c r="B81" s="15" t="s">
        <v>413</v>
      </c>
      <c r="C81" s="7">
        <f t="shared" ref="C81:U81" si="7">SUM(C74:C80)</f>
        <v>28875</v>
      </c>
      <c r="D81" s="7">
        <f t="shared" si="7"/>
        <v>8625</v>
      </c>
      <c r="E81" s="7">
        <f t="shared" si="7"/>
        <v>4110</v>
      </c>
      <c r="F81" s="7">
        <f t="shared" si="7"/>
        <v>7700</v>
      </c>
      <c r="G81" s="7">
        <f t="shared" si="7"/>
        <v>2300</v>
      </c>
      <c r="H81" s="7">
        <f t="shared" si="7"/>
        <v>1370</v>
      </c>
      <c r="I81" s="7">
        <f t="shared" si="7"/>
        <v>0</v>
      </c>
      <c r="J81" s="7">
        <f t="shared" si="7"/>
        <v>0</v>
      </c>
      <c r="K81" s="7">
        <f t="shared" si="7"/>
        <v>81.390000000000015</v>
      </c>
      <c r="L81" s="7">
        <f t="shared" si="7"/>
        <v>0</v>
      </c>
      <c r="M81" s="7">
        <f t="shared" si="7"/>
        <v>53061.390000000007</v>
      </c>
      <c r="N81" s="7">
        <f t="shared" si="7"/>
        <v>0</v>
      </c>
      <c r="O81" s="7">
        <f t="shared" si="7"/>
        <v>0</v>
      </c>
      <c r="P81" s="7">
        <f t="shared" si="7"/>
        <v>0</v>
      </c>
      <c r="Q81" s="7">
        <f t="shared" si="7"/>
        <v>4728.6400000000003</v>
      </c>
      <c r="R81" s="7">
        <f t="shared" si="7"/>
        <v>81.390000000000015</v>
      </c>
      <c r="S81" s="7">
        <f t="shared" si="7"/>
        <v>-3.9999999999999994E-2</v>
      </c>
      <c r="T81" s="7">
        <f t="shared" si="7"/>
        <v>4809.99</v>
      </c>
      <c r="U81" s="7">
        <f t="shared" si="7"/>
        <v>48251.4</v>
      </c>
    </row>
    <row r="83" spans="1:21" x14ac:dyDescent="0.2">
      <c r="A83" s="4" t="s">
        <v>130</v>
      </c>
    </row>
    <row r="84" spans="1:21" x14ac:dyDescent="0.2">
      <c r="A84" s="2" t="s">
        <v>131</v>
      </c>
      <c r="B84" s="1" t="s">
        <v>132</v>
      </c>
      <c r="C84" s="1">
        <v>3850</v>
      </c>
      <c r="D84" s="1">
        <v>1150</v>
      </c>
      <c r="E84" s="1">
        <v>1370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7.62</v>
      </c>
      <c r="L84" s="1">
        <v>0</v>
      </c>
      <c r="M84" s="1">
        <v>6377.62</v>
      </c>
      <c r="N84" s="1">
        <v>0</v>
      </c>
      <c r="O84" s="1">
        <v>0</v>
      </c>
      <c r="P84" s="1">
        <v>0</v>
      </c>
      <c r="Q84" s="1">
        <v>416.88</v>
      </c>
      <c r="R84" s="1">
        <v>7.62</v>
      </c>
      <c r="S84" s="1">
        <v>-0.08</v>
      </c>
      <c r="T84" s="1">
        <v>424.42</v>
      </c>
      <c r="U84" s="1">
        <v>5953.2</v>
      </c>
    </row>
    <row r="85" spans="1:21" x14ac:dyDescent="0.2">
      <c r="A85" s="2" t="s">
        <v>133</v>
      </c>
      <c r="B85" s="1" t="s">
        <v>134</v>
      </c>
      <c r="C85" s="1">
        <v>3850</v>
      </c>
      <c r="D85" s="1">
        <v>1150</v>
      </c>
      <c r="E85" s="1">
        <v>0</v>
      </c>
      <c r="F85" s="1">
        <v>3850</v>
      </c>
      <c r="G85" s="1">
        <v>1150</v>
      </c>
      <c r="H85" s="1">
        <v>0</v>
      </c>
      <c r="I85" s="1">
        <v>0</v>
      </c>
      <c r="J85" s="1">
        <v>0</v>
      </c>
      <c r="K85" s="1">
        <v>7.62</v>
      </c>
      <c r="L85" s="1">
        <v>0</v>
      </c>
      <c r="M85" s="1">
        <v>10007.620000000001</v>
      </c>
      <c r="N85" s="1">
        <v>0</v>
      </c>
      <c r="O85" s="1">
        <v>0</v>
      </c>
      <c r="P85" s="1">
        <v>0</v>
      </c>
      <c r="Q85" s="1">
        <v>833.75</v>
      </c>
      <c r="R85" s="1">
        <v>7.62</v>
      </c>
      <c r="S85" s="1">
        <v>-0.15</v>
      </c>
      <c r="T85" s="1">
        <v>841.22</v>
      </c>
      <c r="U85" s="1">
        <v>9166.4</v>
      </c>
    </row>
    <row r="86" spans="1:21" x14ac:dyDescent="0.2">
      <c r="A86" s="2" t="s">
        <v>135</v>
      </c>
      <c r="B86" s="1" t="s">
        <v>136</v>
      </c>
      <c r="C86" s="1">
        <v>5775</v>
      </c>
      <c r="D86" s="1">
        <v>1725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19.510000000000002</v>
      </c>
      <c r="L86" s="1">
        <v>0</v>
      </c>
      <c r="M86" s="1">
        <v>7519.51</v>
      </c>
      <c r="N86" s="1">
        <v>0</v>
      </c>
      <c r="O86" s="1">
        <v>0</v>
      </c>
      <c r="P86" s="1">
        <v>0</v>
      </c>
      <c r="Q86" s="1">
        <v>881.42</v>
      </c>
      <c r="R86" s="1">
        <v>19.510000000000002</v>
      </c>
      <c r="S86" s="1">
        <v>-0.02</v>
      </c>
      <c r="T86" s="1">
        <v>900.91</v>
      </c>
      <c r="U86" s="1">
        <v>6618.6</v>
      </c>
    </row>
    <row r="87" spans="1:21" x14ac:dyDescent="0.2">
      <c r="A87" s="2" t="s">
        <v>137</v>
      </c>
      <c r="B87" s="1" t="s">
        <v>138</v>
      </c>
      <c r="C87" s="1">
        <v>5775</v>
      </c>
      <c r="D87" s="1">
        <v>1725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19.510000000000002</v>
      </c>
      <c r="L87" s="1">
        <v>0</v>
      </c>
      <c r="M87" s="1">
        <v>7519.51</v>
      </c>
      <c r="N87" s="1">
        <v>0</v>
      </c>
      <c r="O87" s="1">
        <v>0</v>
      </c>
      <c r="P87" s="1">
        <v>0</v>
      </c>
      <c r="Q87" s="1">
        <v>881.42</v>
      </c>
      <c r="R87" s="1">
        <v>19.510000000000002</v>
      </c>
      <c r="S87" s="1">
        <v>0.18</v>
      </c>
      <c r="T87" s="1">
        <v>901.11</v>
      </c>
      <c r="U87" s="1">
        <v>6618.4</v>
      </c>
    </row>
    <row r="88" spans="1:21" x14ac:dyDescent="0.2">
      <c r="A88" s="2" t="s">
        <v>139</v>
      </c>
      <c r="B88" s="1" t="s">
        <v>140</v>
      </c>
      <c r="C88" s="1">
        <v>5775</v>
      </c>
      <c r="D88" s="1">
        <v>1725</v>
      </c>
      <c r="E88" s="1">
        <v>1370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19.510000000000002</v>
      </c>
      <c r="L88" s="1">
        <v>0</v>
      </c>
      <c r="M88" s="1">
        <v>8889.51</v>
      </c>
      <c r="N88" s="1">
        <v>0</v>
      </c>
      <c r="O88" s="1">
        <v>0</v>
      </c>
      <c r="P88" s="1">
        <v>0</v>
      </c>
      <c r="Q88" s="1">
        <v>881.42</v>
      </c>
      <c r="R88" s="1">
        <v>19.510000000000002</v>
      </c>
      <c r="S88" s="1">
        <v>-0.02</v>
      </c>
      <c r="T88" s="1">
        <v>900.91</v>
      </c>
      <c r="U88" s="1">
        <v>7988.6</v>
      </c>
    </row>
    <row r="89" spans="1:21" s="3" customFormat="1" x14ac:dyDescent="0.2">
      <c r="C89" s="3" t="s">
        <v>34</v>
      </c>
      <c r="D89" s="3" t="s">
        <v>34</v>
      </c>
      <c r="E89" s="3" t="s">
        <v>34</v>
      </c>
      <c r="F89" s="3" t="s">
        <v>34</v>
      </c>
      <c r="G89" s="3" t="s">
        <v>34</v>
      </c>
      <c r="H89" s="3" t="s">
        <v>34</v>
      </c>
      <c r="I89" s="3" t="s">
        <v>34</v>
      </c>
      <c r="J89" s="3" t="s">
        <v>34</v>
      </c>
      <c r="K89" s="3" t="s">
        <v>34</v>
      </c>
      <c r="L89" s="3" t="s">
        <v>34</v>
      </c>
      <c r="M89" s="3" t="s">
        <v>34</v>
      </c>
      <c r="N89" s="3" t="s">
        <v>34</v>
      </c>
      <c r="O89" s="3" t="s">
        <v>34</v>
      </c>
      <c r="P89" s="3" t="s">
        <v>34</v>
      </c>
      <c r="Q89" s="3" t="s">
        <v>34</v>
      </c>
      <c r="R89" s="3" t="s">
        <v>34</v>
      </c>
      <c r="S89" s="3" t="s">
        <v>34</v>
      </c>
      <c r="T89" s="3" t="s">
        <v>34</v>
      </c>
      <c r="U89" s="3" t="s">
        <v>34</v>
      </c>
    </row>
    <row r="90" spans="1:21" x14ac:dyDescent="0.2">
      <c r="A90" s="6" t="s">
        <v>33</v>
      </c>
      <c r="B90" s="15">
        <v>5</v>
      </c>
      <c r="C90" s="7">
        <f>SUM(C84:C89)</f>
        <v>25025</v>
      </c>
      <c r="D90" s="7">
        <f t="shared" ref="D90:U90" si="8">SUM(D84:D89)</f>
        <v>7475</v>
      </c>
      <c r="E90" s="7">
        <f t="shared" si="8"/>
        <v>2740</v>
      </c>
      <c r="F90" s="7">
        <f t="shared" si="8"/>
        <v>3850</v>
      </c>
      <c r="G90" s="7">
        <f t="shared" si="8"/>
        <v>1150</v>
      </c>
      <c r="H90" s="7">
        <f t="shared" si="8"/>
        <v>0</v>
      </c>
      <c r="I90" s="7">
        <f t="shared" si="8"/>
        <v>0</v>
      </c>
      <c r="J90" s="7">
        <f t="shared" si="8"/>
        <v>0</v>
      </c>
      <c r="K90" s="7">
        <f t="shared" si="8"/>
        <v>73.77000000000001</v>
      </c>
      <c r="L90" s="7">
        <f t="shared" si="8"/>
        <v>0</v>
      </c>
      <c r="M90" s="7">
        <f t="shared" si="8"/>
        <v>40313.770000000004</v>
      </c>
      <c r="N90" s="7">
        <f t="shared" si="8"/>
        <v>0</v>
      </c>
      <c r="O90" s="7">
        <f t="shared" si="8"/>
        <v>0</v>
      </c>
      <c r="P90" s="7">
        <f t="shared" si="8"/>
        <v>0</v>
      </c>
      <c r="Q90" s="7">
        <f t="shared" si="8"/>
        <v>3894.8900000000003</v>
      </c>
      <c r="R90" s="7">
        <f t="shared" si="8"/>
        <v>73.77000000000001</v>
      </c>
      <c r="S90" s="7">
        <f t="shared" si="8"/>
        <v>-8.9999999999999983E-2</v>
      </c>
      <c r="T90" s="7">
        <f t="shared" si="8"/>
        <v>3968.57</v>
      </c>
      <c r="U90" s="7">
        <f t="shared" si="8"/>
        <v>36345.199999999997</v>
      </c>
    </row>
    <row r="92" spans="1:21" x14ac:dyDescent="0.2">
      <c r="A92" s="4" t="s">
        <v>141</v>
      </c>
    </row>
    <row r="93" spans="1:21" s="17" customFormat="1" x14ac:dyDescent="0.2">
      <c r="A93" s="16" t="s">
        <v>142</v>
      </c>
      <c r="B93" s="17" t="s">
        <v>143</v>
      </c>
      <c r="C93" s="17">
        <v>5775</v>
      </c>
      <c r="D93" s="17">
        <v>1725</v>
      </c>
      <c r="E93" s="17">
        <v>0</v>
      </c>
      <c r="F93" s="17">
        <v>5775</v>
      </c>
      <c r="G93" s="17">
        <v>1725</v>
      </c>
      <c r="H93" s="17">
        <v>0</v>
      </c>
      <c r="I93" s="17">
        <v>0</v>
      </c>
      <c r="J93" s="17">
        <v>0</v>
      </c>
      <c r="K93" s="17">
        <v>39.020000000000003</v>
      </c>
      <c r="L93" s="17">
        <v>0</v>
      </c>
      <c r="M93" s="17">
        <v>15039.02</v>
      </c>
      <c r="N93" s="17">
        <v>0</v>
      </c>
      <c r="O93" s="17">
        <v>0</v>
      </c>
      <c r="P93" s="17">
        <v>0</v>
      </c>
      <c r="Q93" s="17">
        <v>1762.83</v>
      </c>
      <c r="R93" s="17">
        <v>39.020000000000003</v>
      </c>
      <c r="S93" s="17">
        <v>-0.03</v>
      </c>
      <c r="T93" s="17">
        <v>1801.82</v>
      </c>
      <c r="U93" s="17">
        <v>13237.2</v>
      </c>
    </row>
    <row r="94" spans="1:21" x14ac:dyDescent="0.2">
      <c r="A94" s="2" t="s">
        <v>144</v>
      </c>
      <c r="B94" s="1" t="s">
        <v>145</v>
      </c>
      <c r="C94" s="1">
        <v>3850</v>
      </c>
      <c r="D94" s="1">
        <v>1150</v>
      </c>
      <c r="E94" s="1">
        <v>0</v>
      </c>
      <c r="F94" s="1">
        <v>3850</v>
      </c>
      <c r="G94" s="1">
        <v>1150</v>
      </c>
      <c r="H94" s="1">
        <v>0</v>
      </c>
      <c r="I94" s="1">
        <v>0</v>
      </c>
      <c r="J94" s="1">
        <v>0</v>
      </c>
      <c r="K94" s="1">
        <v>7.62</v>
      </c>
      <c r="L94" s="1">
        <v>0</v>
      </c>
      <c r="M94" s="1">
        <v>10007.620000000001</v>
      </c>
      <c r="N94" s="1">
        <v>0</v>
      </c>
      <c r="O94" s="1">
        <v>0</v>
      </c>
      <c r="P94" s="1">
        <v>0</v>
      </c>
      <c r="Q94" s="1">
        <v>833.75</v>
      </c>
      <c r="R94" s="1">
        <v>7.62</v>
      </c>
      <c r="S94" s="1">
        <v>0.05</v>
      </c>
      <c r="T94" s="1">
        <v>841.42</v>
      </c>
      <c r="U94" s="1">
        <v>9166.2000000000007</v>
      </c>
    </row>
    <row r="95" spans="1:21" x14ac:dyDescent="0.2">
      <c r="A95" s="2" t="s">
        <v>146</v>
      </c>
      <c r="B95" s="1" t="s">
        <v>147</v>
      </c>
      <c r="C95" s="1">
        <v>3850</v>
      </c>
      <c r="D95" s="1">
        <v>1150</v>
      </c>
      <c r="E95" s="1">
        <v>0</v>
      </c>
      <c r="F95" s="1">
        <v>3850</v>
      </c>
      <c r="G95" s="1">
        <v>1150</v>
      </c>
      <c r="H95" s="1">
        <v>0</v>
      </c>
      <c r="I95" s="1">
        <v>0</v>
      </c>
      <c r="J95" s="1">
        <v>0</v>
      </c>
      <c r="K95" s="1">
        <v>7.62</v>
      </c>
      <c r="L95" s="1">
        <v>0</v>
      </c>
      <c r="M95" s="1">
        <v>10007.620000000001</v>
      </c>
      <c r="N95" s="1">
        <v>0</v>
      </c>
      <c r="O95" s="1">
        <v>0</v>
      </c>
      <c r="P95" s="1">
        <v>0</v>
      </c>
      <c r="Q95" s="1">
        <v>833.75</v>
      </c>
      <c r="R95" s="1">
        <v>7.62</v>
      </c>
      <c r="S95" s="1">
        <v>0.05</v>
      </c>
      <c r="T95" s="1">
        <v>841.42</v>
      </c>
      <c r="U95" s="1">
        <v>9166.2000000000007</v>
      </c>
    </row>
    <row r="96" spans="1:21" x14ac:dyDescent="0.2">
      <c r="A96" s="2" t="s">
        <v>148</v>
      </c>
      <c r="B96" s="1" t="s">
        <v>149</v>
      </c>
      <c r="C96" s="1">
        <v>5775</v>
      </c>
      <c r="D96" s="1">
        <v>1725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19.510000000000002</v>
      </c>
      <c r="L96" s="1">
        <v>0</v>
      </c>
      <c r="M96" s="1">
        <v>7519.51</v>
      </c>
      <c r="N96" s="1">
        <v>0</v>
      </c>
      <c r="O96" s="1">
        <v>0</v>
      </c>
      <c r="P96" s="1">
        <v>0</v>
      </c>
      <c r="Q96" s="1">
        <v>881.42</v>
      </c>
      <c r="R96" s="1">
        <v>19.510000000000002</v>
      </c>
      <c r="S96" s="1">
        <v>-0.02</v>
      </c>
      <c r="T96" s="1">
        <v>900.91</v>
      </c>
      <c r="U96" s="1">
        <v>6618.6</v>
      </c>
    </row>
    <row r="97" spans="1:21" x14ac:dyDescent="0.2">
      <c r="A97" s="2" t="s">
        <v>156</v>
      </c>
      <c r="B97" s="1" t="s">
        <v>157</v>
      </c>
      <c r="C97" s="1">
        <v>3850</v>
      </c>
      <c r="D97" s="1">
        <v>1150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7.62</v>
      </c>
      <c r="L97" s="1">
        <v>0</v>
      </c>
      <c r="M97" s="1">
        <v>5007.62</v>
      </c>
      <c r="N97" s="1">
        <v>0</v>
      </c>
      <c r="O97" s="1">
        <v>0</v>
      </c>
      <c r="P97" s="1">
        <v>0</v>
      </c>
      <c r="Q97" s="1">
        <v>416.88</v>
      </c>
      <c r="R97" s="1">
        <v>7.62</v>
      </c>
      <c r="S97" s="1">
        <v>0.12</v>
      </c>
      <c r="T97" s="1">
        <v>424.62</v>
      </c>
      <c r="U97" s="1">
        <v>4583</v>
      </c>
    </row>
    <row r="98" spans="1:21" x14ac:dyDescent="0.2">
      <c r="A98" s="2" t="s">
        <v>158</v>
      </c>
      <c r="B98" s="1" t="s">
        <v>159</v>
      </c>
      <c r="C98" s="1">
        <v>5775</v>
      </c>
      <c r="D98" s="1">
        <v>1725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19.510000000000002</v>
      </c>
      <c r="L98" s="1">
        <v>0</v>
      </c>
      <c r="M98" s="1">
        <v>7519.51</v>
      </c>
      <c r="N98" s="1">
        <v>0</v>
      </c>
      <c r="O98" s="1">
        <v>0</v>
      </c>
      <c r="P98" s="1">
        <v>0</v>
      </c>
      <c r="Q98" s="1">
        <v>881.42</v>
      </c>
      <c r="R98" s="1">
        <v>19.510000000000002</v>
      </c>
      <c r="S98" s="1">
        <v>-0.02</v>
      </c>
      <c r="T98" s="1">
        <v>900.91</v>
      </c>
      <c r="U98" s="1">
        <v>6618.6</v>
      </c>
    </row>
    <row r="99" spans="1:21" s="3" customFormat="1" x14ac:dyDescent="0.2">
      <c r="C99" s="3" t="s">
        <v>34</v>
      </c>
      <c r="D99" s="3" t="s">
        <v>34</v>
      </c>
      <c r="E99" s="3" t="s">
        <v>34</v>
      </c>
      <c r="F99" s="3" t="s">
        <v>34</v>
      </c>
      <c r="G99" s="3" t="s">
        <v>34</v>
      </c>
      <c r="H99" s="3" t="s">
        <v>34</v>
      </c>
      <c r="I99" s="3" t="s">
        <v>34</v>
      </c>
      <c r="J99" s="3" t="s">
        <v>34</v>
      </c>
      <c r="K99" s="3" t="s">
        <v>34</v>
      </c>
      <c r="L99" s="3" t="s">
        <v>34</v>
      </c>
      <c r="M99" s="3" t="s">
        <v>34</v>
      </c>
      <c r="N99" s="3" t="s">
        <v>34</v>
      </c>
      <c r="O99" s="3" t="s">
        <v>34</v>
      </c>
      <c r="P99" s="3" t="s">
        <v>34</v>
      </c>
      <c r="Q99" s="3" t="s">
        <v>34</v>
      </c>
      <c r="R99" s="3" t="s">
        <v>34</v>
      </c>
      <c r="S99" s="3" t="s">
        <v>34</v>
      </c>
      <c r="T99" s="3" t="s">
        <v>34</v>
      </c>
      <c r="U99" s="3" t="s">
        <v>34</v>
      </c>
    </row>
    <row r="100" spans="1:21" x14ac:dyDescent="0.2">
      <c r="A100" s="6" t="s">
        <v>33</v>
      </c>
      <c r="B100" s="15" t="s">
        <v>413</v>
      </c>
      <c r="C100" s="7">
        <f t="shared" ref="C100:U100" si="9">SUM(C93:C99)</f>
        <v>28875</v>
      </c>
      <c r="D100" s="7">
        <f t="shared" si="9"/>
        <v>8625</v>
      </c>
      <c r="E100" s="7">
        <f t="shared" si="9"/>
        <v>0</v>
      </c>
      <c r="F100" s="7">
        <f t="shared" si="9"/>
        <v>13475</v>
      </c>
      <c r="G100" s="7">
        <f t="shared" si="9"/>
        <v>4025</v>
      </c>
      <c r="H100" s="7">
        <f t="shared" si="9"/>
        <v>0</v>
      </c>
      <c r="I100" s="7">
        <f t="shared" si="9"/>
        <v>0</v>
      </c>
      <c r="J100" s="7">
        <f t="shared" si="9"/>
        <v>0</v>
      </c>
      <c r="K100" s="7">
        <f t="shared" si="9"/>
        <v>100.9</v>
      </c>
      <c r="L100" s="7">
        <f t="shared" si="9"/>
        <v>0</v>
      </c>
      <c r="M100" s="7">
        <f t="shared" si="9"/>
        <v>55100.900000000009</v>
      </c>
      <c r="N100" s="7">
        <f t="shared" si="9"/>
        <v>0</v>
      </c>
      <c r="O100" s="7">
        <f t="shared" si="9"/>
        <v>0</v>
      </c>
      <c r="P100" s="7">
        <f t="shared" si="9"/>
        <v>0</v>
      </c>
      <c r="Q100" s="7">
        <f t="shared" si="9"/>
        <v>5610.05</v>
      </c>
      <c r="R100" s="7">
        <f t="shared" si="9"/>
        <v>100.9</v>
      </c>
      <c r="S100" s="7">
        <f t="shared" si="9"/>
        <v>0.15</v>
      </c>
      <c r="T100" s="7">
        <f t="shared" si="9"/>
        <v>5711.0999999999995</v>
      </c>
      <c r="U100" s="7">
        <f t="shared" si="9"/>
        <v>49389.8</v>
      </c>
    </row>
    <row r="102" spans="1:21" x14ac:dyDescent="0.2">
      <c r="A102" s="4" t="s">
        <v>160</v>
      </c>
    </row>
    <row r="103" spans="1:21" x14ac:dyDescent="0.2">
      <c r="A103" s="2" t="s">
        <v>161</v>
      </c>
      <c r="B103" s="1" t="s">
        <v>162</v>
      </c>
      <c r="C103" s="1">
        <v>3850</v>
      </c>
      <c r="D103" s="1">
        <v>1150</v>
      </c>
      <c r="E103" s="1">
        <v>0</v>
      </c>
      <c r="F103" s="1">
        <v>3850</v>
      </c>
      <c r="G103" s="1">
        <v>1150</v>
      </c>
      <c r="H103" s="1">
        <v>0</v>
      </c>
      <c r="I103" s="1">
        <v>0</v>
      </c>
      <c r="J103" s="1">
        <v>0</v>
      </c>
      <c r="K103" s="1">
        <v>7.62</v>
      </c>
      <c r="L103" s="1">
        <v>0</v>
      </c>
      <c r="M103" s="1">
        <v>10007.620000000001</v>
      </c>
      <c r="N103" s="1">
        <v>0</v>
      </c>
      <c r="O103" s="1">
        <v>0</v>
      </c>
      <c r="P103" s="1">
        <v>0</v>
      </c>
      <c r="Q103" s="1">
        <v>833.75</v>
      </c>
      <c r="R103" s="1">
        <v>7.62</v>
      </c>
      <c r="S103" s="1">
        <v>0.05</v>
      </c>
      <c r="T103" s="1">
        <v>841.42</v>
      </c>
      <c r="U103" s="1">
        <v>9166.2000000000007</v>
      </c>
    </row>
    <row r="104" spans="1:21" x14ac:dyDescent="0.2">
      <c r="A104" s="2" t="s">
        <v>163</v>
      </c>
      <c r="B104" s="1" t="s">
        <v>164</v>
      </c>
      <c r="C104" s="1">
        <v>3850</v>
      </c>
      <c r="D104" s="1">
        <v>1150</v>
      </c>
      <c r="E104" s="1">
        <v>0</v>
      </c>
      <c r="F104" s="1">
        <v>3850</v>
      </c>
      <c r="G104" s="1">
        <v>1150</v>
      </c>
      <c r="H104" s="1">
        <v>0</v>
      </c>
      <c r="I104" s="1">
        <v>0</v>
      </c>
      <c r="J104" s="1">
        <v>0</v>
      </c>
      <c r="K104" s="1">
        <v>7.62</v>
      </c>
      <c r="L104" s="1">
        <v>0</v>
      </c>
      <c r="M104" s="1">
        <v>10007.620000000001</v>
      </c>
      <c r="N104" s="1">
        <v>0</v>
      </c>
      <c r="O104" s="1">
        <v>0</v>
      </c>
      <c r="P104" s="1">
        <v>0</v>
      </c>
      <c r="Q104" s="1">
        <v>833.75</v>
      </c>
      <c r="R104" s="1">
        <v>7.62</v>
      </c>
      <c r="S104" s="1">
        <v>0.05</v>
      </c>
      <c r="T104" s="1">
        <v>841.42</v>
      </c>
      <c r="U104" s="1">
        <v>9166.2000000000007</v>
      </c>
    </row>
    <row r="105" spans="1:21" x14ac:dyDescent="0.2">
      <c r="A105" s="2" t="s">
        <v>165</v>
      </c>
      <c r="B105" s="1" t="s">
        <v>166</v>
      </c>
      <c r="C105" s="1">
        <v>5775</v>
      </c>
      <c r="D105" s="1">
        <v>1725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19.510000000000002</v>
      </c>
      <c r="L105" s="1">
        <v>0</v>
      </c>
      <c r="M105" s="1">
        <v>7519.51</v>
      </c>
      <c r="N105" s="1">
        <v>0</v>
      </c>
      <c r="O105" s="1">
        <v>0</v>
      </c>
      <c r="P105" s="1">
        <v>0</v>
      </c>
      <c r="Q105" s="1">
        <v>542.02</v>
      </c>
      <c r="R105" s="1">
        <v>19.510000000000002</v>
      </c>
      <c r="S105" s="1">
        <v>0.18</v>
      </c>
      <c r="T105" s="1">
        <v>561.71</v>
      </c>
      <c r="U105" s="1">
        <v>6957.8</v>
      </c>
    </row>
    <row r="106" spans="1:21" x14ac:dyDescent="0.2">
      <c r="A106" s="2" t="s">
        <v>167</v>
      </c>
      <c r="B106" s="1" t="s">
        <v>168</v>
      </c>
      <c r="C106" s="1">
        <v>5775</v>
      </c>
      <c r="D106" s="1">
        <v>1725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19.510000000000002</v>
      </c>
      <c r="L106" s="1">
        <v>0</v>
      </c>
      <c r="M106" s="1">
        <v>7519.51</v>
      </c>
      <c r="N106" s="1">
        <v>0</v>
      </c>
      <c r="O106" s="1">
        <v>0</v>
      </c>
      <c r="P106" s="1">
        <v>0</v>
      </c>
      <c r="Q106" s="1">
        <v>881.42</v>
      </c>
      <c r="R106" s="1">
        <v>19.510000000000002</v>
      </c>
      <c r="S106" s="1">
        <v>-0.02</v>
      </c>
      <c r="T106" s="1">
        <v>900.91</v>
      </c>
      <c r="U106" s="1">
        <v>6618.6</v>
      </c>
    </row>
    <row r="107" spans="1:21" x14ac:dyDescent="0.2">
      <c r="A107" s="2" t="s">
        <v>169</v>
      </c>
      <c r="B107" s="1" t="s">
        <v>170</v>
      </c>
      <c r="C107" s="1">
        <v>3850</v>
      </c>
      <c r="D107" s="1">
        <v>1150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7.62</v>
      </c>
      <c r="L107" s="1">
        <v>0</v>
      </c>
      <c r="M107" s="1">
        <v>5007.62</v>
      </c>
      <c r="N107" s="1">
        <v>0</v>
      </c>
      <c r="O107" s="1">
        <v>0</v>
      </c>
      <c r="P107" s="1">
        <v>0</v>
      </c>
      <c r="Q107" s="1">
        <v>416.88</v>
      </c>
      <c r="R107" s="1">
        <v>7.62</v>
      </c>
      <c r="S107" s="1">
        <v>0.12</v>
      </c>
      <c r="T107" s="1">
        <v>424.62</v>
      </c>
      <c r="U107" s="1">
        <v>4583</v>
      </c>
    </row>
    <row r="108" spans="1:21" x14ac:dyDescent="0.2">
      <c r="A108" s="2" t="s">
        <v>171</v>
      </c>
      <c r="B108" s="1" t="s">
        <v>172</v>
      </c>
      <c r="C108" s="1">
        <v>5775</v>
      </c>
      <c r="D108" s="1">
        <v>1725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19.510000000000002</v>
      </c>
      <c r="L108" s="1">
        <v>0</v>
      </c>
      <c r="M108" s="1">
        <v>7519.51</v>
      </c>
      <c r="N108" s="1">
        <v>0</v>
      </c>
      <c r="O108" s="1">
        <v>0</v>
      </c>
      <c r="P108" s="1">
        <v>0</v>
      </c>
      <c r="Q108" s="1">
        <v>881.42</v>
      </c>
      <c r="R108" s="1">
        <v>19.510000000000002</v>
      </c>
      <c r="S108" s="1">
        <v>-0.02</v>
      </c>
      <c r="T108" s="1">
        <v>900.91</v>
      </c>
      <c r="U108" s="1">
        <v>6618.6</v>
      </c>
    </row>
    <row r="109" spans="1:21" x14ac:dyDescent="0.2">
      <c r="A109" s="2" t="s">
        <v>173</v>
      </c>
      <c r="B109" s="1" t="s">
        <v>174</v>
      </c>
      <c r="C109" s="1">
        <v>5775</v>
      </c>
      <c r="D109" s="1">
        <v>1725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19.510000000000002</v>
      </c>
      <c r="L109" s="1">
        <v>0</v>
      </c>
      <c r="M109" s="1">
        <v>7519.51</v>
      </c>
      <c r="N109" s="1">
        <v>0</v>
      </c>
      <c r="O109" s="1">
        <v>0</v>
      </c>
      <c r="P109" s="1">
        <v>0</v>
      </c>
      <c r="Q109" s="1">
        <v>881.42</v>
      </c>
      <c r="R109" s="1">
        <v>19.510000000000002</v>
      </c>
      <c r="S109" s="1">
        <v>-0.02</v>
      </c>
      <c r="T109" s="1">
        <v>900.91</v>
      </c>
      <c r="U109" s="1">
        <v>6618.6</v>
      </c>
    </row>
    <row r="110" spans="1:21" s="3" customFormat="1" x14ac:dyDescent="0.2">
      <c r="C110" s="3" t="s">
        <v>34</v>
      </c>
      <c r="D110" s="3" t="s">
        <v>34</v>
      </c>
      <c r="E110" s="3" t="s">
        <v>34</v>
      </c>
      <c r="F110" s="3" t="s">
        <v>34</v>
      </c>
      <c r="G110" s="3" t="s">
        <v>34</v>
      </c>
      <c r="H110" s="3" t="s">
        <v>34</v>
      </c>
      <c r="I110" s="3" t="s">
        <v>34</v>
      </c>
      <c r="J110" s="3" t="s">
        <v>34</v>
      </c>
      <c r="K110" s="3" t="s">
        <v>34</v>
      </c>
      <c r="L110" s="3" t="s">
        <v>34</v>
      </c>
      <c r="M110" s="3" t="s">
        <v>34</v>
      </c>
      <c r="N110" s="3" t="s">
        <v>34</v>
      </c>
      <c r="O110" s="3" t="s">
        <v>34</v>
      </c>
      <c r="P110" s="3" t="s">
        <v>34</v>
      </c>
      <c r="Q110" s="3" t="s">
        <v>34</v>
      </c>
      <c r="R110" s="3" t="s">
        <v>34</v>
      </c>
      <c r="S110" s="3" t="s">
        <v>34</v>
      </c>
      <c r="T110" s="3" t="s">
        <v>34</v>
      </c>
      <c r="U110" s="3" t="s">
        <v>34</v>
      </c>
    </row>
    <row r="111" spans="1:21" x14ac:dyDescent="0.2">
      <c r="A111" s="6" t="s">
        <v>33</v>
      </c>
      <c r="B111" s="15">
        <v>7</v>
      </c>
      <c r="C111" s="7">
        <f>SUM(C103:C110)</f>
        <v>34650</v>
      </c>
      <c r="D111" s="7">
        <f t="shared" ref="D111:U111" si="10">SUM(D103:D110)</f>
        <v>10350</v>
      </c>
      <c r="E111" s="7">
        <f t="shared" si="10"/>
        <v>0</v>
      </c>
      <c r="F111" s="7">
        <f t="shared" si="10"/>
        <v>7700</v>
      </c>
      <c r="G111" s="7">
        <f t="shared" si="10"/>
        <v>2300</v>
      </c>
      <c r="H111" s="7">
        <f t="shared" si="10"/>
        <v>0</v>
      </c>
      <c r="I111" s="7">
        <f t="shared" si="10"/>
        <v>0</v>
      </c>
      <c r="J111" s="7">
        <f t="shared" si="10"/>
        <v>0</v>
      </c>
      <c r="K111" s="7">
        <f t="shared" si="10"/>
        <v>100.9</v>
      </c>
      <c r="L111" s="7">
        <f t="shared" si="10"/>
        <v>0</v>
      </c>
      <c r="M111" s="7">
        <f t="shared" si="10"/>
        <v>55100.900000000009</v>
      </c>
      <c r="N111" s="7">
        <f t="shared" si="10"/>
        <v>0</v>
      </c>
      <c r="O111" s="7">
        <f t="shared" si="10"/>
        <v>0</v>
      </c>
      <c r="P111" s="7">
        <f t="shared" si="10"/>
        <v>0</v>
      </c>
      <c r="Q111" s="7">
        <f t="shared" si="10"/>
        <v>5270.66</v>
      </c>
      <c r="R111" s="7">
        <f t="shared" si="10"/>
        <v>100.9</v>
      </c>
      <c r="S111" s="7">
        <f t="shared" si="10"/>
        <v>0.33999999999999997</v>
      </c>
      <c r="T111" s="7">
        <f t="shared" si="10"/>
        <v>5371.9</v>
      </c>
      <c r="U111" s="7">
        <f t="shared" si="10"/>
        <v>49729</v>
      </c>
    </row>
    <row r="113" spans="1:21" x14ac:dyDescent="0.2">
      <c r="A113" s="4" t="s">
        <v>175</v>
      </c>
    </row>
    <row r="114" spans="1:21" s="17" customFormat="1" x14ac:dyDescent="0.2">
      <c r="A114" s="16" t="s">
        <v>176</v>
      </c>
      <c r="B114" s="17" t="s">
        <v>177</v>
      </c>
      <c r="C114" s="17">
        <v>5775</v>
      </c>
      <c r="D114" s="17">
        <v>1725</v>
      </c>
      <c r="E114" s="17">
        <v>0</v>
      </c>
      <c r="F114" s="17">
        <v>5775</v>
      </c>
      <c r="G114" s="17">
        <v>1725</v>
      </c>
      <c r="H114" s="17">
        <v>0</v>
      </c>
      <c r="I114" s="17">
        <v>0</v>
      </c>
      <c r="J114" s="17">
        <v>0</v>
      </c>
      <c r="K114" s="17">
        <v>39.020000000000003</v>
      </c>
      <c r="L114" s="17">
        <v>0</v>
      </c>
      <c r="M114" s="17">
        <v>15039.02</v>
      </c>
      <c r="N114" s="17">
        <v>0</v>
      </c>
      <c r="O114" s="17">
        <v>0</v>
      </c>
      <c r="P114" s="17">
        <v>0</v>
      </c>
      <c r="Q114" s="17">
        <v>1762.83</v>
      </c>
      <c r="R114" s="17">
        <v>39.020000000000003</v>
      </c>
      <c r="S114" s="17">
        <v>-0.03</v>
      </c>
      <c r="T114" s="17">
        <v>1801.82</v>
      </c>
      <c r="U114" s="17">
        <v>13237.2</v>
      </c>
    </row>
    <row r="115" spans="1:21" x14ac:dyDescent="0.2">
      <c r="A115" s="2" t="s">
        <v>178</v>
      </c>
      <c r="B115" s="1" t="s">
        <v>179</v>
      </c>
      <c r="C115" s="1">
        <v>3850</v>
      </c>
      <c r="D115" s="1">
        <v>1150</v>
      </c>
      <c r="E115" s="1">
        <v>0</v>
      </c>
      <c r="F115" s="1">
        <v>3850</v>
      </c>
      <c r="G115" s="1">
        <v>1150</v>
      </c>
      <c r="H115" s="1">
        <v>0</v>
      </c>
      <c r="I115" s="1">
        <v>0</v>
      </c>
      <c r="J115" s="1">
        <v>0</v>
      </c>
      <c r="K115" s="1">
        <v>7.62</v>
      </c>
      <c r="L115" s="1">
        <v>0</v>
      </c>
      <c r="M115" s="1">
        <v>10007.620000000001</v>
      </c>
      <c r="N115" s="1">
        <v>0</v>
      </c>
      <c r="O115" s="1">
        <v>0</v>
      </c>
      <c r="P115" s="1">
        <v>0</v>
      </c>
      <c r="Q115" s="1">
        <v>833.75</v>
      </c>
      <c r="R115" s="1">
        <v>7.62</v>
      </c>
      <c r="S115" s="1">
        <v>0.05</v>
      </c>
      <c r="T115" s="1">
        <v>841.42</v>
      </c>
      <c r="U115" s="1">
        <v>9166.2000000000007</v>
      </c>
    </row>
    <row r="116" spans="1:21" x14ac:dyDescent="0.2">
      <c r="A116" s="2" t="s">
        <v>180</v>
      </c>
      <c r="B116" s="1" t="s">
        <v>181</v>
      </c>
      <c r="C116" s="1">
        <v>3850</v>
      </c>
      <c r="D116" s="1">
        <v>1150</v>
      </c>
      <c r="E116" s="1">
        <v>0</v>
      </c>
      <c r="F116" s="1">
        <v>3850</v>
      </c>
      <c r="G116" s="1">
        <v>1150</v>
      </c>
      <c r="H116" s="1">
        <v>0</v>
      </c>
      <c r="I116" s="1">
        <v>0</v>
      </c>
      <c r="J116" s="1">
        <v>0</v>
      </c>
      <c r="K116" s="1">
        <v>7.62</v>
      </c>
      <c r="L116" s="1">
        <v>0</v>
      </c>
      <c r="M116" s="1">
        <v>10007.620000000001</v>
      </c>
      <c r="N116" s="1">
        <v>0</v>
      </c>
      <c r="O116" s="1">
        <v>0</v>
      </c>
      <c r="P116" s="1">
        <v>0</v>
      </c>
      <c r="Q116" s="1">
        <v>833.75</v>
      </c>
      <c r="R116" s="1">
        <v>7.62</v>
      </c>
      <c r="S116" s="1">
        <v>0.05</v>
      </c>
      <c r="T116" s="1">
        <v>841.42</v>
      </c>
      <c r="U116" s="1">
        <v>9166.2000000000007</v>
      </c>
    </row>
    <row r="117" spans="1:21" x14ac:dyDescent="0.2">
      <c r="A117" s="2" t="s">
        <v>182</v>
      </c>
      <c r="B117" s="1" t="s">
        <v>183</v>
      </c>
      <c r="C117" s="1">
        <v>3850</v>
      </c>
      <c r="D117" s="1">
        <v>1150</v>
      </c>
      <c r="E117" s="1">
        <v>0</v>
      </c>
      <c r="F117" s="1">
        <v>3850</v>
      </c>
      <c r="G117" s="1">
        <v>1150</v>
      </c>
      <c r="H117" s="1">
        <v>0</v>
      </c>
      <c r="I117" s="1">
        <v>0</v>
      </c>
      <c r="J117" s="1">
        <v>0</v>
      </c>
      <c r="K117" s="1">
        <v>7.62</v>
      </c>
      <c r="L117" s="1">
        <v>0</v>
      </c>
      <c r="M117" s="1">
        <v>10007.620000000001</v>
      </c>
      <c r="N117" s="1">
        <v>0</v>
      </c>
      <c r="O117" s="1">
        <v>0</v>
      </c>
      <c r="P117" s="1">
        <v>0</v>
      </c>
      <c r="Q117" s="1">
        <v>833.75</v>
      </c>
      <c r="R117" s="1">
        <v>7.62</v>
      </c>
      <c r="S117" s="1">
        <v>0.05</v>
      </c>
      <c r="T117" s="1">
        <v>841.42</v>
      </c>
      <c r="U117" s="1">
        <v>9166.2000000000007</v>
      </c>
    </row>
    <row r="118" spans="1:21" x14ac:dyDescent="0.2">
      <c r="A118" s="2" t="s">
        <v>186</v>
      </c>
      <c r="B118" s="1" t="s">
        <v>187</v>
      </c>
      <c r="C118" s="1">
        <v>5775</v>
      </c>
      <c r="D118" s="1">
        <v>1725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19.510000000000002</v>
      </c>
      <c r="L118" s="1">
        <v>0</v>
      </c>
      <c r="M118" s="1">
        <v>7519.51</v>
      </c>
      <c r="N118" s="1">
        <v>0</v>
      </c>
      <c r="O118" s="1">
        <v>0</v>
      </c>
      <c r="P118" s="1">
        <v>0</v>
      </c>
      <c r="Q118" s="1">
        <v>881.42</v>
      </c>
      <c r="R118" s="1">
        <v>19.510000000000002</v>
      </c>
      <c r="S118" s="1">
        <v>-0.02</v>
      </c>
      <c r="T118" s="1">
        <v>900.91</v>
      </c>
      <c r="U118" s="1">
        <v>6618.6</v>
      </c>
    </row>
    <row r="119" spans="1:21" x14ac:dyDescent="0.2">
      <c r="A119" s="2" t="s">
        <v>188</v>
      </c>
      <c r="B119" s="1" t="s">
        <v>189</v>
      </c>
      <c r="C119" s="1">
        <v>5775</v>
      </c>
      <c r="D119" s="1">
        <v>1725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19.510000000000002</v>
      </c>
      <c r="L119" s="1">
        <v>0</v>
      </c>
      <c r="M119" s="1">
        <v>7519.51</v>
      </c>
      <c r="N119" s="1">
        <v>0</v>
      </c>
      <c r="O119" s="1">
        <v>0</v>
      </c>
      <c r="P119" s="1">
        <v>0</v>
      </c>
      <c r="Q119" s="1">
        <v>881.42</v>
      </c>
      <c r="R119" s="1">
        <v>19.510000000000002</v>
      </c>
      <c r="S119" s="1">
        <v>-0.02</v>
      </c>
      <c r="T119" s="1">
        <v>900.91</v>
      </c>
      <c r="U119" s="1">
        <v>6618.6</v>
      </c>
    </row>
    <row r="120" spans="1:21" s="3" customFormat="1" x14ac:dyDescent="0.2">
      <c r="C120" s="3" t="s">
        <v>34</v>
      </c>
      <c r="D120" s="3" t="s">
        <v>34</v>
      </c>
      <c r="E120" s="3" t="s">
        <v>34</v>
      </c>
      <c r="F120" s="3" t="s">
        <v>34</v>
      </c>
      <c r="G120" s="3" t="s">
        <v>34</v>
      </c>
      <c r="H120" s="3" t="s">
        <v>34</v>
      </c>
      <c r="I120" s="3" t="s">
        <v>34</v>
      </c>
      <c r="J120" s="3" t="s">
        <v>34</v>
      </c>
      <c r="K120" s="3" t="s">
        <v>34</v>
      </c>
      <c r="L120" s="3" t="s">
        <v>34</v>
      </c>
      <c r="M120" s="3" t="s">
        <v>34</v>
      </c>
      <c r="N120" s="3" t="s">
        <v>34</v>
      </c>
      <c r="O120" s="3" t="s">
        <v>34</v>
      </c>
      <c r="P120" s="3" t="s">
        <v>34</v>
      </c>
      <c r="Q120" s="3" t="s">
        <v>34</v>
      </c>
      <c r="R120" s="3" t="s">
        <v>34</v>
      </c>
      <c r="S120" s="3" t="s">
        <v>34</v>
      </c>
      <c r="T120" s="3" t="s">
        <v>34</v>
      </c>
      <c r="U120" s="3" t="s">
        <v>34</v>
      </c>
    </row>
    <row r="121" spans="1:21" x14ac:dyDescent="0.2">
      <c r="A121" s="6" t="s">
        <v>33</v>
      </c>
      <c r="B121" s="15" t="s">
        <v>413</v>
      </c>
      <c r="C121" s="7">
        <f t="shared" ref="C121:U121" si="11">SUM(C114:C120)</f>
        <v>28875</v>
      </c>
      <c r="D121" s="7">
        <f t="shared" si="11"/>
        <v>8625</v>
      </c>
      <c r="E121" s="7">
        <f t="shared" si="11"/>
        <v>0</v>
      </c>
      <c r="F121" s="7">
        <f t="shared" si="11"/>
        <v>17325</v>
      </c>
      <c r="G121" s="7">
        <f t="shared" si="11"/>
        <v>5175</v>
      </c>
      <c r="H121" s="7">
        <f t="shared" si="11"/>
        <v>0</v>
      </c>
      <c r="I121" s="7">
        <f t="shared" si="11"/>
        <v>0</v>
      </c>
      <c r="J121" s="7">
        <f t="shared" si="11"/>
        <v>0</v>
      </c>
      <c r="K121" s="7">
        <f t="shared" si="11"/>
        <v>100.9</v>
      </c>
      <c r="L121" s="7">
        <f t="shared" si="11"/>
        <v>0</v>
      </c>
      <c r="M121" s="7">
        <f t="shared" si="11"/>
        <v>60100.900000000009</v>
      </c>
      <c r="N121" s="7">
        <f t="shared" si="11"/>
        <v>0</v>
      </c>
      <c r="O121" s="7">
        <f t="shared" si="11"/>
        <v>0</v>
      </c>
      <c r="P121" s="7">
        <f t="shared" si="11"/>
        <v>0</v>
      </c>
      <c r="Q121" s="7">
        <f t="shared" si="11"/>
        <v>6026.92</v>
      </c>
      <c r="R121" s="7">
        <f t="shared" si="11"/>
        <v>100.9</v>
      </c>
      <c r="S121" s="7">
        <f t="shared" si="11"/>
        <v>0.08</v>
      </c>
      <c r="T121" s="7">
        <f t="shared" si="11"/>
        <v>6127.9</v>
      </c>
      <c r="U121" s="7">
        <f t="shared" si="11"/>
        <v>53973</v>
      </c>
    </row>
    <row r="123" spans="1:21" x14ac:dyDescent="0.2">
      <c r="A123" s="4" t="s">
        <v>190</v>
      </c>
    </row>
    <row r="124" spans="1:21" x14ac:dyDescent="0.2">
      <c r="A124" s="2" t="s">
        <v>191</v>
      </c>
      <c r="B124" s="1" t="s">
        <v>192</v>
      </c>
      <c r="C124" s="1">
        <v>3850</v>
      </c>
      <c r="D124" s="1">
        <v>1150</v>
      </c>
      <c r="E124" s="1">
        <v>0</v>
      </c>
      <c r="F124" s="1">
        <v>3850</v>
      </c>
      <c r="G124" s="1">
        <v>1150</v>
      </c>
      <c r="H124" s="1">
        <v>0</v>
      </c>
      <c r="I124" s="1">
        <v>0</v>
      </c>
      <c r="J124" s="1">
        <v>0</v>
      </c>
      <c r="K124" s="1">
        <v>7.62</v>
      </c>
      <c r="L124" s="1">
        <v>0</v>
      </c>
      <c r="M124" s="1">
        <v>10007.620000000001</v>
      </c>
      <c r="N124" s="1">
        <v>0</v>
      </c>
      <c r="O124" s="1">
        <v>0</v>
      </c>
      <c r="P124" s="1">
        <v>0</v>
      </c>
      <c r="Q124" s="1">
        <v>833.75</v>
      </c>
      <c r="R124" s="1">
        <v>7.62</v>
      </c>
      <c r="S124" s="1">
        <v>0.05</v>
      </c>
      <c r="T124" s="1">
        <v>841.42</v>
      </c>
      <c r="U124" s="1">
        <v>9166.2000000000007</v>
      </c>
    </row>
    <row r="125" spans="1:21" x14ac:dyDescent="0.2">
      <c r="A125" s="2" t="s">
        <v>193</v>
      </c>
      <c r="B125" s="1" t="s">
        <v>194</v>
      </c>
      <c r="C125" s="1">
        <v>2841.5</v>
      </c>
      <c r="D125" s="1">
        <v>848.5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1.39</v>
      </c>
      <c r="L125" s="1">
        <v>382.46</v>
      </c>
      <c r="M125" s="1">
        <v>4073.85</v>
      </c>
      <c r="N125" s="1">
        <v>0</v>
      </c>
      <c r="O125" s="1">
        <v>0</v>
      </c>
      <c r="P125" s="1">
        <v>207.29</v>
      </c>
      <c r="Q125" s="1">
        <v>0</v>
      </c>
      <c r="R125" s="1">
        <v>1.39</v>
      </c>
      <c r="S125" s="1">
        <v>-0.03</v>
      </c>
      <c r="T125" s="1">
        <v>208.65</v>
      </c>
      <c r="U125" s="1">
        <v>3865.2</v>
      </c>
    </row>
    <row r="126" spans="1:21" x14ac:dyDescent="0.2">
      <c r="A126" s="2" t="s">
        <v>197</v>
      </c>
      <c r="B126" s="1" t="s">
        <v>198</v>
      </c>
      <c r="C126" s="1">
        <v>3850</v>
      </c>
      <c r="D126" s="1">
        <v>1150</v>
      </c>
      <c r="E126" s="1">
        <v>0</v>
      </c>
      <c r="F126" s="1">
        <v>3850</v>
      </c>
      <c r="G126" s="1">
        <v>1150</v>
      </c>
      <c r="H126" s="1">
        <v>0</v>
      </c>
      <c r="I126" s="1">
        <v>0</v>
      </c>
      <c r="J126" s="1">
        <v>0</v>
      </c>
      <c r="K126" s="1">
        <v>7.62</v>
      </c>
      <c r="L126" s="1">
        <v>0</v>
      </c>
      <c r="M126" s="1">
        <v>10007.620000000001</v>
      </c>
      <c r="N126" s="1">
        <v>0</v>
      </c>
      <c r="O126" s="1">
        <v>0</v>
      </c>
      <c r="P126" s="1">
        <v>0</v>
      </c>
      <c r="Q126" s="1">
        <v>833.75</v>
      </c>
      <c r="R126" s="1">
        <v>7.62</v>
      </c>
      <c r="S126" s="1">
        <v>-0.15</v>
      </c>
      <c r="T126" s="1">
        <v>841.22</v>
      </c>
      <c r="U126" s="1">
        <v>9166.4</v>
      </c>
    </row>
    <row r="127" spans="1:21" x14ac:dyDescent="0.2">
      <c r="A127" s="2" t="s">
        <v>199</v>
      </c>
      <c r="B127" s="1" t="s">
        <v>200</v>
      </c>
      <c r="C127" s="1">
        <v>5775</v>
      </c>
      <c r="D127" s="1">
        <v>1725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19.510000000000002</v>
      </c>
      <c r="L127" s="1">
        <v>0</v>
      </c>
      <c r="M127" s="1">
        <v>7519.51</v>
      </c>
      <c r="N127" s="1">
        <v>0</v>
      </c>
      <c r="O127" s="1">
        <v>0</v>
      </c>
      <c r="P127" s="1">
        <v>0</v>
      </c>
      <c r="Q127" s="1">
        <v>881.42</v>
      </c>
      <c r="R127" s="1">
        <v>19.510000000000002</v>
      </c>
      <c r="S127" s="1">
        <v>-0.02</v>
      </c>
      <c r="T127" s="1">
        <v>900.91</v>
      </c>
      <c r="U127" s="1">
        <v>6618.6</v>
      </c>
    </row>
    <row r="128" spans="1:21" x14ac:dyDescent="0.2">
      <c r="A128" s="2" t="s">
        <v>201</v>
      </c>
      <c r="B128" s="1" t="s">
        <v>202</v>
      </c>
      <c r="C128" s="1">
        <v>3850</v>
      </c>
      <c r="D128" s="1">
        <v>1150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7.62</v>
      </c>
      <c r="L128" s="1">
        <v>0</v>
      </c>
      <c r="M128" s="1">
        <v>5007.62</v>
      </c>
      <c r="N128" s="1">
        <v>0</v>
      </c>
      <c r="O128" s="1">
        <v>0</v>
      </c>
      <c r="P128" s="1">
        <v>0</v>
      </c>
      <c r="Q128" s="1">
        <v>416.88</v>
      </c>
      <c r="R128" s="1">
        <v>7.62</v>
      </c>
      <c r="S128" s="1">
        <v>0.12</v>
      </c>
      <c r="T128" s="1">
        <v>424.62</v>
      </c>
      <c r="U128" s="1">
        <v>4583</v>
      </c>
    </row>
    <row r="129" spans="1:21" x14ac:dyDescent="0.2">
      <c r="A129" s="2" t="s">
        <v>203</v>
      </c>
      <c r="B129" s="1" t="s">
        <v>204</v>
      </c>
      <c r="C129" s="1">
        <v>5775</v>
      </c>
      <c r="D129" s="1">
        <v>1725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19.510000000000002</v>
      </c>
      <c r="L129" s="1">
        <v>0</v>
      </c>
      <c r="M129" s="1">
        <v>7519.51</v>
      </c>
      <c r="N129" s="1">
        <v>0</v>
      </c>
      <c r="O129" s="1">
        <v>0</v>
      </c>
      <c r="P129" s="1">
        <v>0</v>
      </c>
      <c r="Q129" s="1">
        <v>881.42</v>
      </c>
      <c r="R129" s="1">
        <v>19.510000000000002</v>
      </c>
      <c r="S129" s="1">
        <v>-0.02</v>
      </c>
      <c r="T129" s="1">
        <v>900.91</v>
      </c>
      <c r="U129" s="1">
        <v>6618.6</v>
      </c>
    </row>
    <row r="130" spans="1:21" x14ac:dyDescent="0.2">
      <c r="A130" s="2" t="s">
        <v>205</v>
      </c>
      <c r="B130" s="1" t="s">
        <v>206</v>
      </c>
      <c r="C130" s="1">
        <v>5775</v>
      </c>
      <c r="D130" s="1">
        <v>1725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19.510000000000002</v>
      </c>
      <c r="L130" s="1">
        <v>0</v>
      </c>
      <c r="M130" s="1">
        <v>7519.51</v>
      </c>
      <c r="N130" s="1">
        <v>0</v>
      </c>
      <c r="O130" s="1">
        <v>0</v>
      </c>
      <c r="P130" s="1">
        <v>0</v>
      </c>
      <c r="Q130" s="1">
        <v>881.42</v>
      </c>
      <c r="R130" s="1">
        <v>19.510000000000002</v>
      </c>
      <c r="S130" s="1">
        <v>-0.02</v>
      </c>
      <c r="T130" s="1">
        <v>900.91</v>
      </c>
      <c r="U130" s="1">
        <v>6618.6</v>
      </c>
    </row>
    <row r="131" spans="1:21" s="3" customFormat="1" x14ac:dyDescent="0.2">
      <c r="C131" s="3" t="s">
        <v>34</v>
      </c>
      <c r="D131" s="3" t="s">
        <v>34</v>
      </c>
      <c r="E131" s="3" t="s">
        <v>34</v>
      </c>
      <c r="F131" s="3" t="s">
        <v>34</v>
      </c>
      <c r="G131" s="3" t="s">
        <v>34</v>
      </c>
      <c r="H131" s="3" t="s">
        <v>34</v>
      </c>
      <c r="I131" s="3" t="s">
        <v>34</v>
      </c>
      <c r="J131" s="3" t="s">
        <v>34</v>
      </c>
      <c r="K131" s="3" t="s">
        <v>34</v>
      </c>
      <c r="L131" s="3" t="s">
        <v>34</v>
      </c>
      <c r="M131" s="3" t="s">
        <v>34</v>
      </c>
      <c r="N131" s="3" t="s">
        <v>34</v>
      </c>
      <c r="O131" s="3" t="s">
        <v>34</v>
      </c>
      <c r="P131" s="3" t="s">
        <v>34</v>
      </c>
      <c r="Q131" s="3" t="s">
        <v>34</v>
      </c>
      <c r="R131" s="3" t="s">
        <v>34</v>
      </c>
      <c r="S131" s="3" t="s">
        <v>34</v>
      </c>
      <c r="T131" s="3" t="s">
        <v>34</v>
      </c>
      <c r="U131" s="3" t="s">
        <v>34</v>
      </c>
    </row>
    <row r="132" spans="1:21" x14ac:dyDescent="0.2">
      <c r="A132" s="6" t="s">
        <v>33</v>
      </c>
      <c r="B132" s="15" t="s">
        <v>414</v>
      </c>
      <c r="C132" s="7">
        <f t="shared" ref="C132:U132" si="12">SUM(C124:C131)</f>
        <v>31716.5</v>
      </c>
      <c r="D132" s="7">
        <f t="shared" si="12"/>
        <v>9473.5</v>
      </c>
      <c r="E132" s="7">
        <f t="shared" si="12"/>
        <v>0</v>
      </c>
      <c r="F132" s="7">
        <f t="shared" si="12"/>
        <v>7700</v>
      </c>
      <c r="G132" s="7">
        <f t="shared" si="12"/>
        <v>2300</v>
      </c>
      <c r="H132" s="7">
        <f t="shared" si="12"/>
        <v>0</v>
      </c>
      <c r="I132" s="7">
        <f t="shared" si="12"/>
        <v>0</v>
      </c>
      <c r="J132" s="7">
        <f t="shared" si="12"/>
        <v>0</v>
      </c>
      <c r="K132" s="7">
        <f t="shared" si="12"/>
        <v>82.78</v>
      </c>
      <c r="L132" s="7">
        <f t="shared" si="12"/>
        <v>382.46</v>
      </c>
      <c r="M132" s="7">
        <f t="shared" si="12"/>
        <v>51655.240000000013</v>
      </c>
      <c r="N132" s="7">
        <f t="shared" si="12"/>
        <v>0</v>
      </c>
      <c r="O132" s="7">
        <f t="shared" si="12"/>
        <v>0</v>
      </c>
      <c r="P132" s="7">
        <f t="shared" si="12"/>
        <v>207.29</v>
      </c>
      <c r="Q132" s="7">
        <f t="shared" si="12"/>
        <v>4728.6400000000003</v>
      </c>
      <c r="R132" s="7">
        <f t="shared" si="12"/>
        <v>82.78</v>
      </c>
      <c r="S132" s="7">
        <f t="shared" si="12"/>
        <v>-7.0000000000000007E-2</v>
      </c>
      <c r="T132" s="7">
        <f t="shared" si="12"/>
        <v>5018.6399999999994</v>
      </c>
      <c r="U132" s="7">
        <f t="shared" si="12"/>
        <v>46636.6</v>
      </c>
    </row>
    <row r="134" spans="1:21" x14ac:dyDescent="0.2">
      <c r="A134" s="4" t="s">
        <v>207</v>
      </c>
    </row>
    <row r="135" spans="1:21" s="17" customFormat="1" x14ac:dyDescent="0.2">
      <c r="A135" s="16" t="s">
        <v>208</v>
      </c>
      <c r="B135" s="17" t="s">
        <v>209</v>
      </c>
      <c r="C135" s="17">
        <v>5775</v>
      </c>
      <c r="D135" s="17">
        <v>1725</v>
      </c>
      <c r="E135" s="17">
        <v>0</v>
      </c>
      <c r="F135" s="17">
        <v>5775</v>
      </c>
      <c r="G135" s="17">
        <v>1725</v>
      </c>
      <c r="H135" s="17">
        <v>0</v>
      </c>
      <c r="I135" s="17">
        <v>0</v>
      </c>
      <c r="J135" s="17">
        <v>0</v>
      </c>
      <c r="K135" s="17">
        <v>39.020000000000003</v>
      </c>
      <c r="L135" s="17">
        <v>0</v>
      </c>
      <c r="M135" s="17">
        <v>15039.02</v>
      </c>
      <c r="N135" s="17">
        <v>0</v>
      </c>
      <c r="O135" s="17">
        <v>0</v>
      </c>
      <c r="P135" s="17">
        <v>0</v>
      </c>
      <c r="Q135" s="17">
        <v>1762.83</v>
      </c>
      <c r="R135" s="17">
        <v>39.020000000000003</v>
      </c>
      <c r="S135" s="17">
        <v>-0.03</v>
      </c>
      <c r="T135" s="17">
        <v>1801.82</v>
      </c>
      <c r="U135" s="17">
        <v>13237.2</v>
      </c>
    </row>
    <row r="136" spans="1:21" x14ac:dyDescent="0.2">
      <c r="A136" s="2" t="s">
        <v>210</v>
      </c>
      <c r="B136" s="1" t="s">
        <v>211</v>
      </c>
      <c r="C136" s="1">
        <v>3850</v>
      </c>
      <c r="D136" s="1">
        <v>1150</v>
      </c>
      <c r="E136" s="1">
        <v>0</v>
      </c>
      <c r="F136" s="1">
        <v>3850</v>
      </c>
      <c r="G136" s="1">
        <v>1150</v>
      </c>
      <c r="H136" s="1">
        <v>0</v>
      </c>
      <c r="I136" s="1">
        <v>0</v>
      </c>
      <c r="J136" s="1">
        <v>0</v>
      </c>
      <c r="K136" s="1">
        <v>7.62</v>
      </c>
      <c r="L136" s="1">
        <v>0</v>
      </c>
      <c r="M136" s="1">
        <v>10007.620000000001</v>
      </c>
      <c r="N136" s="1">
        <v>0</v>
      </c>
      <c r="O136" s="1">
        <v>0</v>
      </c>
      <c r="P136" s="1">
        <v>0</v>
      </c>
      <c r="Q136" s="1">
        <v>833.75</v>
      </c>
      <c r="R136" s="1">
        <v>7.62</v>
      </c>
      <c r="S136" s="1">
        <v>0.05</v>
      </c>
      <c r="T136" s="1">
        <v>841.42</v>
      </c>
      <c r="U136" s="1">
        <v>9166.2000000000007</v>
      </c>
    </row>
    <row r="137" spans="1:21" x14ac:dyDescent="0.2">
      <c r="A137" s="2" t="s">
        <v>212</v>
      </c>
      <c r="B137" s="1" t="s">
        <v>213</v>
      </c>
      <c r="C137" s="1">
        <v>5775</v>
      </c>
      <c r="D137" s="1">
        <v>1725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19.510000000000002</v>
      </c>
      <c r="L137" s="1">
        <v>0</v>
      </c>
      <c r="M137" s="1">
        <v>7519.51</v>
      </c>
      <c r="N137" s="1">
        <v>0</v>
      </c>
      <c r="O137" s="1">
        <v>0</v>
      </c>
      <c r="P137" s="1">
        <v>0</v>
      </c>
      <c r="Q137" s="1">
        <v>881.42</v>
      </c>
      <c r="R137" s="1">
        <v>19.510000000000002</v>
      </c>
      <c r="S137" s="1">
        <v>-0.02</v>
      </c>
      <c r="T137" s="1">
        <v>900.91</v>
      </c>
      <c r="U137" s="1">
        <v>6618.6</v>
      </c>
    </row>
    <row r="138" spans="1:21" x14ac:dyDescent="0.2">
      <c r="A138" s="2" t="s">
        <v>218</v>
      </c>
      <c r="B138" s="1" t="s">
        <v>219</v>
      </c>
      <c r="C138" s="1">
        <v>3850</v>
      </c>
      <c r="D138" s="1">
        <v>1150</v>
      </c>
      <c r="E138" s="1">
        <v>0</v>
      </c>
      <c r="F138" s="1">
        <v>3850</v>
      </c>
      <c r="G138" s="1">
        <v>1150</v>
      </c>
      <c r="H138" s="1">
        <v>0</v>
      </c>
      <c r="I138" s="1">
        <v>0</v>
      </c>
      <c r="J138" s="1">
        <v>0</v>
      </c>
      <c r="K138" s="1">
        <v>7.62</v>
      </c>
      <c r="L138" s="1">
        <v>0</v>
      </c>
      <c r="M138" s="1">
        <v>10007.620000000001</v>
      </c>
      <c r="N138" s="1">
        <v>0</v>
      </c>
      <c r="O138" s="1">
        <v>0</v>
      </c>
      <c r="P138" s="1">
        <v>0</v>
      </c>
      <c r="Q138" s="1">
        <v>833.75</v>
      </c>
      <c r="R138" s="1">
        <v>7.62</v>
      </c>
      <c r="S138" s="1">
        <v>0.05</v>
      </c>
      <c r="T138" s="1">
        <v>841.42</v>
      </c>
      <c r="U138" s="1">
        <v>9166.2000000000007</v>
      </c>
    </row>
    <row r="139" spans="1:21" x14ac:dyDescent="0.2">
      <c r="A139" s="2" t="s">
        <v>220</v>
      </c>
      <c r="B139" s="1" t="s">
        <v>221</v>
      </c>
      <c r="C139" s="1">
        <v>5775</v>
      </c>
      <c r="D139" s="1">
        <v>1725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19.510000000000002</v>
      </c>
      <c r="L139" s="1">
        <v>0</v>
      </c>
      <c r="M139" s="1">
        <v>7519.51</v>
      </c>
      <c r="N139" s="1">
        <v>0</v>
      </c>
      <c r="O139" s="1">
        <v>0</v>
      </c>
      <c r="P139" s="1">
        <v>0</v>
      </c>
      <c r="Q139" s="1">
        <v>881.42</v>
      </c>
      <c r="R139" s="1">
        <v>19.510000000000002</v>
      </c>
      <c r="S139" s="1">
        <v>-0.02</v>
      </c>
      <c r="T139" s="1">
        <v>900.91</v>
      </c>
      <c r="U139" s="1">
        <v>6618.6</v>
      </c>
    </row>
    <row r="140" spans="1:21" x14ac:dyDescent="0.2">
      <c r="A140" s="2" t="s">
        <v>222</v>
      </c>
      <c r="B140" s="1" t="s">
        <v>223</v>
      </c>
      <c r="C140" s="1">
        <v>3850</v>
      </c>
      <c r="D140" s="1">
        <v>1150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7.62</v>
      </c>
      <c r="L140" s="1">
        <v>0</v>
      </c>
      <c r="M140" s="1">
        <v>5007.62</v>
      </c>
      <c r="N140" s="1">
        <v>0</v>
      </c>
      <c r="O140" s="1">
        <v>0</v>
      </c>
      <c r="P140" s="1">
        <v>0</v>
      </c>
      <c r="Q140" s="1">
        <v>416.88</v>
      </c>
      <c r="R140" s="1">
        <v>7.62</v>
      </c>
      <c r="S140" s="1">
        <v>0.12</v>
      </c>
      <c r="T140" s="1">
        <v>424.62</v>
      </c>
      <c r="U140" s="1">
        <v>4583</v>
      </c>
    </row>
    <row r="141" spans="1:21" s="3" customFormat="1" x14ac:dyDescent="0.2">
      <c r="C141" s="3" t="s">
        <v>34</v>
      </c>
      <c r="D141" s="3" t="s">
        <v>34</v>
      </c>
      <c r="E141" s="3" t="s">
        <v>34</v>
      </c>
      <c r="F141" s="3" t="s">
        <v>34</v>
      </c>
      <c r="G141" s="3" t="s">
        <v>34</v>
      </c>
      <c r="H141" s="3" t="s">
        <v>34</v>
      </c>
      <c r="I141" s="3" t="s">
        <v>34</v>
      </c>
      <c r="J141" s="3" t="s">
        <v>34</v>
      </c>
      <c r="K141" s="3" t="s">
        <v>34</v>
      </c>
      <c r="L141" s="3" t="s">
        <v>34</v>
      </c>
      <c r="M141" s="3" t="s">
        <v>34</v>
      </c>
      <c r="N141" s="3" t="s">
        <v>34</v>
      </c>
      <c r="O141" s="3" t="s">
        <v>34</v>
      </c>
      <c r="P141" s="3" t="s">
        <v>34</v>
      </c>
      <c r="Q141" s="3" t="s">
        <v>34</v>
      </c>
      <c r="R141" s="3" t="s">
        <v>34</v>
      </c>
      <c r="S141" s="3" t="s">
        <v>34</v>
      </c>
      <c r="T141" s="3" t="s">
        <v>34</v>
      </c>
      <c r="U141" s="3" t="s">
        <v>34</v>
      </c>
    </row>
    <row r="142" spans="1:21" x14ac:dyDescent="0.2">
      <c r="A142" s="6" t="s">
        <v>33</v>
      </c>
      <c r="B142" s="15" t="s">
        <v>413</v>
      </c>
      <c r="C142" s="7">
        <f t="shared" ref="C142:U142" si="13">SUM(C135:C141)</f>
        <v>28875</v>
      </c>
      <c r="D142" s="7">
        <f t="shared" si="13"/>
        <v>8625</v>
      </c>
      <c r="E142" s="7">
        <f t="shared" si="13"/>
        <v>0</v>
      </c>
      <c r="F142" s="7">
        <f t="shared" si="13"/>
        <v>13475</v>
      </c>
      <c r="G142" s="7">
        <f t="shared" si="13"/>
        <v>4025</v>
      </c>
      <c r="H142" s="7">
        <f t="shared" si="13"/>
        <v>0</v>
      </c>
      <c r="I142" s="7">
        <f t="shared" si="13"/>
        <v>0</v>
      </c>
      <c r="J142" s="7">
        <f t="shared" si="13"/>
        <v>0</v>
      </c>
      <c r="K142" s="7">
        <f t="shared" si="13"/>
        <v>100.90000000000002</v>
      </c>
      <c r="L142" s="7">
        <f t="shared" si="13"/>
        <v>0</v>
      </c>
      <c r="M142" s="7">
        <f t="shared" si="13"/>
        <v>55100.900000000009</v>
      </c>
      <c r="N142" s="7">
        <f t="shared" si="13"/>
        <v>0</v>
      </c>
      <c r="O142" s="7">
        <f t="shared" si="13"/>
        <v>0</v>
      </c>
      <c r="P142" s="7">
        <f t="shared" si="13"/>
        <v>0</v>
      </c>
      <c r="Q142" s="7">
        <f t="shared" si="13"/>
        <v>5610.05</v>
      </c>
      <c r="R142" s="7">
        <f t="shared" si="13"/>
        <v>100.90000000000002</v>
      </c>
      <c r="S142" s="7">
        <f t="shared" si="13"/>
        <v>0.15</v>
      </c>
      <c r="T142" s="7">
        <f t="shared" si="13"/>
        <v>5711.0999999999995</v>
      </c>
      <c r="U142" s="7">
        <f t="shared" si="13"/>
        <v>49389.799999999996</v>
      </c>
    </row>
    <row r="144" spans="1:21" x14ac:dyDescent="0.2">
      <c r="A144" s="4" t="s">
        <v>224</v>
      </c>
    </row>
    <row r="145" spans="1:21" s="17" customFormat="1" x14ac:dyDescent="0.2">
      <c r="A145" s="16" t="s">
        <v>225</v>
      </c>
      <c r="B145" s="17" t="s">
        <v>226</v>
      </c>
      <c r="C145" s="17">
        <v>5775</v>
      </c>
      <c r="D145" s="17">
        <v>1725</v>
      </c>
      <c r="E145" s="17">
        <v>0</v>
      </c>
      <c r="F145" s="17">
        <v>5775</v>
      </c>
      <c r="G145" s="17">
        <v>1725</v>
      </c>
      <c r="H145" s="17">
        <v>0</v>
      </c>
      <c r="I145" s="17">
        <v>0</v>
      </c>
      <c r="J145" s="17">
        <v>0</v>
      </c>
      <c r="K145" s="17">
        <v>39.020000000000003</v>
      </c>
      <c r="L145" s="17">
        <v>0</v>
      </c>
      <c r="M145" s="17">
        <v>15036.02</v>
      </c>
      <c r="N145" s="17">
        <v>0</v>
      </c>
      <c r="O145" s="17">
        <v>0</v>
      </c>
      <c r="P145" s="17">
        <v>0</v>
      </c>
      <c r="Q145" s="17">
        <v>1762.83</v>
      </c>
      <c r="R145" s="17">
        <v>39.020000000000003</v>
      </c>
      <c r="S145" s="17">
        <v>-0.03</v>
      </c>
      <c r="T145" s="17">
        <v>1801.82</v>
      </c>
      <c r="U145" s="17">
        <v>13237.2</v>
      </c>
    </row>
    <row r="146" spans="1:21" x14ac:dyDescent="0.2">
      <c r="A146" s="2" t="s">
        <v>227</v>
      </c>
      <c r="B146" s="1" t="s">
        <v>228</v>
      </c>
      <c r="C146" s="1">
        <v>3850</v>
      </c>
      <c r="D146" s="1">
        <v>1150</v>
      </c>
      <c r="E146" s="1">
        <v>0</v>
      </c>
      <c r="F146" s="1">
        <v>3850</v>
      </c>
      <c r="G146" s="1">
        <v>1150</v>
      </c>
      <c r="H146" s="1">
        <v>0</v>
      </c>
      <c r="I146" s="1">
        <v>0</v>
      </c>
      <c r="J146" s="1">
        <v>0</v>
      </c>
      <c r="K146" s="1">
        <v>7.62</v>
      </c>
      <c r="L146" s="1">
        <v>0</v>
      </c>
      <c r="M146" s="1">
        <v>10007.620000000001</v>
      </c>
      <c r="N146" s="1">
        <v>0</v>
      </c>
      <c r="O146" s="1">
        <v>0</v>
      </c>
      <c r="P146" s="1">
        <v>0</v>
      </c>
      <c r="Q146" s="1">
        <v>833.75</v>
      </c>
      <c r="R146" s="1">
        <v>7.62</v>
      </c>
      <c r="S146" s="1">
        <v>0.05</v>
      </c>
      <c r="T146" s="1">
        <v>841.42</v>
      </c>
      <c r="U146" s="1">
        <v>9166.2000000000007</v>
      </c>
    </row>
    <row r="147" spans="1:21" x14ac:dyDescent="0.2">
      <c r="A147" s="2" t="s">
        <v>231</v>
      </c>
      <c r="B147" s="1" t="s">
        <v>232</v>
      </c>
      <c r="C147" s="1">
        <v>2841.5</v>
      </c>
      <c r="D147" s="1">
        <v>848.5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1.39</v>
      </c>
      <c r="L147" s="1">
        <v>382.46</v>
      </c>
      <c r="M147" s="1">
        <v>4073.85</v>
      </c>
      <c r="N147" s="1">
        <v>0</v>
      </c>
      <c r="O147" s="1">
        <v>0</v>
      </c>
      <c r="P147" s="1">
        <v>207.29</v>
      </c>
      <c r="Q147" s="1">
        <v>0</v>
      </c>
      <c r="R147" s="1">
        <v>1.39</v>
      </c>
      <c r="S147" s="1">
        <v>-0.03</v>
      </c>
      <c r="T147" s="1">
        <v>208.65</v>
      </c>
      <c r="U147" s="1">
        <v>3865.2</v>
      </c>
    </row>
    <row r="148" spans="1:21" x14ac:dyDescent="0.2">
      <c r="A148" s="2" t="s">
        <v>235</v>
      </c>
      <c r="B148" s="1" t="s">
        <v>236</v>
      </c>
      <c r="C148" s="1">
        <v>5775</v>
      </c>
      <c r="D148" s="1">
        <v>1725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19.510000000000002</v>
      </c>
      <c r="L148" s="1">
        <v>0</v>
      </c>
      <c r="M148" s="1">
        <v>7519.51</v>
      </c>
      <c r="N148" s="1">
        <v>0</v>
      </c>
      <c r="O148" s="1">
        <v>0</v>
      </c>
      <c r="P148" s="1">
        <v>0</v>
      </c>
      <c r="Q148" s="1">
        <v>881.42</v>
      </c>
      <c r="R148" s="1">
        <v>19.510000000000002</v>
      </c>
      <c r="S148" s="1">
        <v>-0.02</v>
      </c>
      <c r="T148" s="1">
        <v>900.91</v>
      </c>
      <c r="U148" s="1">
        <v>6618.6</v>
      </c>
    </row>
    <row r="149" spans="1:21" x14ac:dyDescent="0.2">
      <c r="A149" s="2" t="s">
        <v>237</v>
      </c>
      <c r="B149" s="1" t="s">
        <v>238</v>
      </c>
      <c r="C149" s="1">
        <v>3850</v>
      </c>
      <c r="D149" s="1">
        <v>1150</v>
      </c>
      <c r="E149" s="1">
        <v>0</v>
      </c>
      <c r="F149" s="1">
        <v>0</v>
      </c>
      <c r="G149" s="1">
        <v>0</v>
      </c>
      <c r="H149" s="1">
        <v>0</v>
      </c>
      <c r="I149" s="1">
        <v>47.67</v>
      </c>
      <c r="J149" s="1">
        <v>4.2699999999999996</v>
      </c>
      <c r="K149" s="1">
        <v>0</v>
      </c>
      <c r="L149" s="1">
        <v>0</v>
      </c>
      <c r="M149" s="1">
        <v>5051.9399999999996</v>
      </c>
      <c r="N149" s="1">
        <v>1925</v>
      </c>
      <c r="O149" s="1">
        <v>575</v>
      </c>
      <c r="P149" s="1">
        <v>0</v>
      </c>
      <c r="Q149" s="1">
        <v>0</v>
      </c>
      <c r="R149" s="1">
        <v>0</v>
      </c>
      <c r="S149" s="1">
        <v>-0.06</v>
      </c>
      <c r="T149" s="1">
        <v>2499.94</v>
      </c>
      <c r="U149" s="1">
        <v>2552</v>
      </c>
    </row>
    <row r="150" spans="1:21" x14ac:dyDescent="0.2">
      <c r="A150" s="2" t="s">
        <v>239</v>
      </c>
      <c r="B150" s="1" t="s">
        <v>240</v>
      </c>
      <c r="C150" s="1">
        <v>3850</v>
      </c>
      <c r="D150" s="1">
        <v>1150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7.62</v>
      </c>
      <c r="L150" s="1">
        <v>0</v>
      </c>
      <c r="M150" s="1">
        <v>5007.62</v>
      </c>
      <c r="N150" s="1">
        <v>0</v>
      </c>
      <c r="O150" s="1">
        <v>0</v>
      </c>
      <c r="P150" s="1">
        <v>0</v>
      </c>
      <c r="Q150" s="1">
        <v>416.88</v>
      </c>
      <c r="R150" s="1">
        <v>7.62</v>
      </c>
      <c r="S150" s="1">
        <v>0.12</v>
      </c>
      <c r="T150" s="1">
        <v>424.62</v>
      </c>
      <c r="U150" s="1">
        <v>4583</v>
      </c>
    </row>
    <row r="151" spans="1:21" x14ac:dyDescent="0.2">
      <c r="A151" s="2" t="s">
        <v>241</v>
      </c>
      <c r="B151" s="1" t="s">
        <v>242</v>
      </c>
      <c r="C151" s="1">
        <v>5775</v>
      </c>
      <c r="D151" s="1">
        <v>1725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19.510000000000002</v>
      </c>
      <c r="L151" s="1">
        <v>0</v>
      </c>
      <c r="M151" s="1">
        <v>7519.51</v>
      </c>
      <c r="N151" s="1">
        <v>0</v>
      </c>
      <c r="O151" s="1">
        <v>0</v>
      </c>
      <c r="P151" s="1">
        <v>0</v>
      </c>
      <c r="Q151" s="1">
        <v>881.42</v>
      </c>
      <c r="R151" s="1">
        <v>19.510000000000002</v>
      </c>
      <c r="S151" s="1">
        <v>-0.02</v>
      </c>
      <c r="T151" s="1">
        <v>900.91</v>
      </c>
      <c r="U151" s="1">
        <v>6618.6</v>
      </c>
    </row>
    <row r="152" spans="1:21" s="3" customFormat="1" x14ac:dyDescent="0.2">
      <c r="C152" s="3" t="s">
        <v>34</v>
      </c>
      <c r="D152" s="3" t="s">
        <v>34</v>
      </c>
      <c r="E152" s="3" t="s">
        <v>34</v>
      </c>
      <c r="F152" s="3" t="s">
        <v>34</v>
      </c>
      <c r="G152" s="3" t="s">
        <v>34</v>
      </c>
      <c r="H152" s="3" t="s">
        <v>34</v>
      </c>
      <c r="I152" s="3" t="s">
        <v>34</v>
      </c>
      <c r="J152" s="3" t="s">
        <v>34</v>
      </c>
      <c r="K152" s="3" t="s">
        <v>34</v>
      </c>
      <c r="L152" s="3" t="s">
        <v>34</v>
      </c>
      <c r="M152" s="3" t="s">
        <v>34</v>
      </c>
      <c r="N152" s="3" t="s">
        <v>34</v>
      </c>
      <c r="O152" s="3" t="s">
        <v>34</v>
      </c>
      <c r="P152" s="3" t="s">
        <v>34</v>
      </c>
      <c r="Q152" s="3" t="s">
        <v>34</v>
      </c>
      <c r="R152" s="3" t="s">
        <v>34</v>
      </c>
      <c r="S152" s="3" t="s">
        <v>34</v>
      </c>
      <c r="T152" s="3" t="s">
        <v>34</v>
      </c>
      <c r="U152" s="3" t="s">
        <v>34</v>
      </c>
    </row>
    <row r="153" spans="1:21" x14ac:dyDescent="0.2">
      <c r="A153" s="6" t="s">
        <v>33</v>
      </c>
      <c r="B153" s="15" t="s">
        <v>414</v>
      </c>
      <c r="C153" s="7">
        <f t="shared" ref="C153:U153" si="14">SUM(C145:C152)</f>
        <v>31716.5</v>
      </c>
      <c r="D153" s="7">
        <f t="shared" si="14"/>
        <v>9473.5</v>
      </c>
      <c r="E153" s="7">
        <f t="shared" si="14"/>
        <v>0</v>
      </c>
      <c r="F153" s="7">
        <f t="shared" si="14"/>
        <v>9625</v>
      </c>
      <c r="G153" s="7">
        <f t="shared" si="14"/>
        <v>2875</v>
      </c>
      <c r="H153" s="7">
        <f t="shared" si="14"/>
        <v>0</v>
      </c>
      <c r="I153" s="7">
        <f t="shared" si="14"/>
        <v>47.67</v>
      </c>
      <c r="J153" s="7">
        <f t="shared" si="14"/>
        <v>4.2699999999999996</v>
      </c>
      <c r="K153" s="7">
        <f t="shared" si="14"/>
        <v>94.670000000000016</v>
      </c>
      <c r="L153" s="7">
        <f t="shared" si="14"/>
        <v>382.46</v>
      </c>
      <c r="M153" s="7">
        <f t="shared" si="14"/>
        <v>54216.070000000007</v>
      </c>
      <c r="N153" s="7">
        <f t="shared" si="14"/>
        <v>1925</v>
      </c>
      <c r="O153" s="7">
        <f t="shared" si="14"/>
        <v>575</v>
      </c>
      <c r="P153" s="7">
        <f t="shared" si="14"/>
        <v>207.29</v>
      </c>
      <c r="Q153" s="7">
        <f t="shared" si="14"/>
        <v>4776.3</v>
      </c>
      <c r="R153" s="7">
        <f t="shared" si="14"/>
        <v>94.670000000000016</v>
      </c>
      <c r="S153" s="7">
        <f t="shared" si="14"/>
        <v>9.9999999999999985E-3</v>
      </c>
      <c r="T153" s="7">
        <f t="shared" si="14"/>
        <v>7578.2699999999995</v>
      </c>
      <c r="U153" s="7">
        <f t="shared" si="14"/>
        <v>46640.800000000003</v>
      </c>
    </row>
    <row r="155" spans="1:21" x14ac:dyDescent="0.2">
      <c r="A155" s="4" t="s">
        <v>243</v>
      </c>
    </row>
    <row r="156" spans="1:21" s="17" customFormat="1" x14ac:dyDescent="0.2">
      <c r="A156" s="16" t="s">
        <v>244</v>
      </c>
      <c r="B156" s="17" t="s">
        <v>245</v>
      </c>
      <c r="C156" s="17">
        <v>5775</v>
      </c>
      <c r="D156" s="17">
        <v>1725</v>
      </c>
      <c r="E156" s="17">
        <v>0</v>
      </c>
      <c r="F156" s="17">
        <v>5775</v>
      </c>
      <c r="G156" s="17">
        <v>1725</v>
      </c>
      <c r="H156" s="17">
        <v>0</v>
      </c>
      <c r="I156" s="17">
        <v>0</v>
      </c>
      <c r="J156" s="17">
        <v>0</v>
      </c>
      <c r="K156" s="17">
        <v>39.020000000000003</v>
      </c>
      <c r="L156" s="17">
        <v>0</v>
      </c>
      <c r="M156" s="17">
        <v>15039.02</v>
      </c>
      <c r="N156" s="17">
        <v>0</v>
      </c>
      <c r="O156" s="17">
        <v>0</v>
      </c>
      <c r="P156" s="17">
        <v>0</v>
      </c>
      <c r="Q156" s="17">
        <v>1762.83</v>
      </c>
      <c r="R156" s="17">
        <v>39.020000000000003</v>
      </c>
      <c r="S156" s="17">
        <v>-0.03</v>
      </c>
      <c r="T156" s="17">
        <v>1801.82</v>
      </c>
      <c r="U156" s="17">
        <v>13237.2</v>
      </c>
    </row>
    <row r="157" spans="1:21" x14ac:dyDescent="0.2">
      <c r="A157" s="2" t="s">
        <v>248</v>
      </c>
      <c r="B157" s="1" t="s">
        <v>249</v>
      </c>
      <c r="C157" s="1">
        <v>3850</v>
      </c>
      <c r="D157" s="1">
        <v>1150</v>
      </c>
      <c r="E157" s="1">
        <v>0</v>
      </c>
      <c r="F157" s="1">
        <v>3850</v>
      </c>
      <c r="G157" s="1">
        <v>1150</v>
      </c>
      <c r="H157" s="1">
        <v>0</v>
      </c>
      <c r="I157" s="1">
        <v>0</v>
      </c>
      <c r="J157" s="1">
        <v>0</v>
      </c>
      <c r="K157" s="1">
        <v>7.62</v>
      </c>
      <c r="L157" s="1">
        <v>0</v>
      </c>
      <c r="M157" s="1">
        <v>10007.620000000001</v>
      </c>
      <c r="N157" s="1">
        <v>0</v>
      </c>
      <c r="O157" s="1">
        <v>0</v>
      </c>
      <c r="P157" s="1">
        <v>0</v>
      </c>
      <c r="Q157" s="1">
        <v>833.75</v>
      </c>
      <c r="R157" s="1">
        <v>7.62</v>
      </c>
      <c r="S157" s="1">
        <v>-0.15</v>
      </c>
      <c r="T157" s="1">
        <v>841.22</v>
      </c>
      <c r="U157" s="1">
        <v>9166.4</v>
      </c>
    </row>
    <row r="158" spans="1:21" x14ac:dyDescent="0.2">
      <c r="A158" s="2" t="s">
        <v>254</v>
      </c>
      <c r="B158" s="1" t="s">
        <v>255</v>
      </c>
      <c r="C158" s="1">
        <v>5775</v>
      </c>
      <c r="D158" s="1">
        <v>1725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19.510000000000002</v>
      </c>
      <c r="L158" s="1">
        <v>0</v>
      </c>
      <c r="M158" s="1">
        <v>7519.51</v>
      </c>
      <c r="N158" s="1">
        <v>0</v>
      </c>
      <c r="O158" s="1">
        <v>0</v>
      </c>
      <c r="P158" s="1">
        <v>0</v>
      </c>
      <c r="Q158" s="1">
        <v>881.42</v>
      </c>
      <c r="R158" s="1">
        <v>19.510000000000002</v>
      </c>
      <c r="S158" s="1">
        <v>-0.02</v>
      </c>
      <c r="T158" s="1">
        <v>900.91</v>
      </c>
      <c r="U158" s="1">
        <v>6618.6</v>
      </c>
    </row>
    <row r="159" spans="1:21" x14ac:dyDescent="0.2">
      <c r="A159" s="2" t="s">
        <v>256</v>
      </c>
      <c r="B159" s="1" t="s">
        <v>257</v>
      </c>
      <c r="C159" s="1">
        <v>3850</v>
      </c>
      <c r="D159" s="1">
        <v>1150</v>
      </c>
      <c r="E159" s="1">
        <v>0</v>
      </c>
      <c r="F159" s="1">
        <v>3850</v>
      </c>
      <c r="G159" s="1">
        <v>1150</v>
      </c>
      <c r="H159" s="1">
        <v>0</v>
      </c>
      <c r="I159" s="1">
        <v>0</v>
      </c>
      <c r="J159" s="1">
        <v>0</v>
      </c>
      <c r="K159" s="1">
        <v>7.62</v>
      </c>
      <c r="L159" s="1">
        <v>0</v>
      </c>
      <c r="M159" s="1">
        <v>10007.620000000001</v>
      </c>
      <c r="N159" s="1">
        <v>0</v>
      </c>
      <c r="O159" s="1">
        <v>0</v>
      </c>
      <c r="P159" s="1">
        <v>0</v>
      </c>
      <c r="Q159" s="1">
        <v>833.75</v>
      </c>
      <c r="R159" s="1">
        <v>7.62</v>
      </c>
      <c r="S159" s="1">
        <v>0.05</v>
      </c>
      <c r="T159" s="1">
        <v>841.42</v>
      </c>
      <c r="U159" s="1">
        <v>9166.2000000000007</v>
      </c>
    </row>
    <row r="160" spans="1:21" x14ac:dyDescent="0.2">
      <c r="A160" s="2" t="s">
        <v>258</v>
      </c>
      <c r="B160" s="1" t="s">
        <v>259</v>
      </c>
      <c r="C160" s="1">
        <v>3850</v>
      </c>
      <c r="D160" s="1">
        <v>1150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7.62</v>
      </c>
      <c r="L160" s="1">
        <v>0</v>
      </c>
      <c r="M160" s="1">
        <v>5007.62</v>
      </c>
      <c r="N160" s="1">
        <v>0</v>
      </c>
      <c r="O160" s="1">
        <v>0</v>
      </c>
      <c r="P160" s="1">
        <v>0</v>
      </c>
      <c r="Q160" s="1">
        <v>416.88</v>
      </c>
      <c r="R160" s="1">
        <v>7.62</v>
      </c>
      <c r="S160" s="1">
        <v>0.12</v>
      </c>
      <c r="T160" s="1">
        <v>424.62</v>
      </c>
      <c r="U160" s="1">
        <v>4583</v>
      </c>
    </row>
    <row r="161" spans="1:21" x14ac:dyDescent="0.2">
      <c r="A161" s="2" t="s">
        <v>260</v>
      </c>
      <c r="B161" s="1" t="s">
        <v>261</v>
      </c>
      <c r="C161" s="1">
        <v>5775</v>
      </c>
      <c r="D161" s="1">
        <v>1725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19.510000000000002</v>
      </c>
      <c r="L161" s="1">
        <v>0</v>
      </c>
      <c r="M161" s="1">
        <v>7519.51</v>
      </c>
      <c r="N161" s="1">
        <v>0</v>
      </c>
      <c r="O161" s="1">
        <v>0</v>
      </c>
      <c r="P161" s="1">
        <v>0</v>
      </c>
      <c r="Q161" s="1">
        <v>881.42</v>
      </c>
      <c r="R161" s="1">
        <v>19.510000000000002</v>
      </c>
      <c r="S161" s="1">
        <v>-0.02</v>
      </c>
      <c r="T161" s="1">
        <v>900.91</v>
      </c>
      <c r="U161" s="1">
        <v>6618.6</v>
      </c>
    </row>
    <row r="162" spans="1:21" s="3" customFormat="1" x14ac:dyDescent="0.2">
      <c r="C162" s="3" t="s">
        <v>34</v>
      </c>
      <c r="D162" s="3" t="s">
        <v>34</v>
      </c>
      <c r="E162" s="3" t="s">
        <v>34</v>
      </c>
      <c r="F162" s="3" t="s">
        <v>34</v>
      </c>
      <c r="G162" s="3" t="s">
        <v>34</v>
      </c>
      <c r="H162" s="3" t="s">
        <v>34</v>
      </c>
      <c r="I162" s="3" t="s">
        <v>34</v>
      </c>
      <c r="J162" s="3" t="s">
        <v>34</v>
      </c>
      <c r="K162" s="3" t="s">
        <v>34</v>
      </c>
      <c r="L162" s="3" t="s">
        <v>34</v>
      </c>
      <c r="M162" s="3" t="s">
        <v>34</v>
      </c>
      <c r="N162" s="3" t="s">
        <v>34</v>
      </c>
      <c r="O162" s="3" t="s">
        <v>34</v>
      </c>
      <c r="P162" s="3" t="s">
        <v>34</v>
      </c>
      <c r="Q162" s="3" t="s">
        <v>34</v>
      </c>
      <c r="R162" s="3" t="s">
        <v>34</v>
      </c>
      <c r="S162" s="3" t="s">
        <v>34</v>
      </c>
      <c r="T162" s="3" t="s">
        <v>34</v>
      </c>
      <c r="U162" s="3" t="s">
        <v>34</v>
      </c>
    </row>
    <row r="163" spans="1:21" x14ac:dyDescent="0.2">
      <c r="A163" s="6" t="s">
        <v>33</v>
      </c>
      <c r="B163" s="15" t="s">
        <v>413</v>
      </c>
      <c r="C163" s="7">
        <f t="shared" ref="C163:U163" si="15">SUM(C156:C162)</f>
        <v>28875</v>
      </c>
      <c r="D163" s="7">
        <f t="shared" si="15"/>
        <v>8625</v>
      </c>
      <c r="E163" s="7">
        <f t="shared" si="15"/>
        <v>0</v>
      </c>
      <c r="F163" s="7">
        <f t="shared" si="15"/>
        <v>13475</v>
      </c>
      <c r="G163" s="7">
        <f t="shared" si="15"/>
        <v>4025</v>
      </c>
      <c r="H163" s="7">
        <f t="shared" si="15"/>
        <v>0</v>
      </c>
      <c r="I163" s="7">
        <f t="shared" si="15"/>
        <v>0</v>
      </c>
      <c r="J163" s="7">
        <f t="shared" si="15"/>
        <v>0</v>
      </c>
      <c r="K163" s="7">
        <f t="shared" si="15"/>
        <v>100.90000000000002</v>
      </c>
      <c r="L163" s="7">
        <f t="shared" si="15"/>
        <v>0</v>
      </c>
      <c r="M163" s="7">
        <f t="shared" si="15"/>
        <v>55100.900000000009</v>
      </c>
      <c r="N163" s="7">
        <f t="shared" si="15"/>
        <v>0</v>
      </c>
      <c r="O163" s="7">
        <f t="shared" si="15"/>
        <v>0</v>
      </c>
      <c r="P163" s="7">
        <f t="shared" si="15"/>
        <v>0</v>
      </c>
      <c r="Q163" s="7">
        <f t="shared" si="15"/>
        <v>5610.05</v>
      </c>
      <c r="R163" s="7">
        <f t="shared" si="15"/>
        <v>100.90000000000002</v>
      </c>
      <c r="S163" s="7">
        <f t="shared" si="15"/>
        <v>-4.9999999999999975E-2</v>
      </c>
      <c r="T163" s="7">
        <f t="shared" si="15"/>
        <v>5710.9</v>
      </c>
      <c r="U163" s="7">
        <f t="shared" si="15"/>
        <v>49389.999999999993</v>
      </c>
    </row>
    <row r="165" spans="1:21" x14ac:dyDescent="0.2">
      <c r="A165" s="4" t="s">
        <v>262</v>
      </c>
    </row>
    <row r="166" spans="1:21" s="17" customFormat="1" x14ac:dyDescent="0.2">
      <c r="A166" s="16" t="s">
        <v>263</v>
      </c>
      <c r="B166" s="17" t="s">
        <v>264</v>
      </c>
      <c r="C166" s="17">
        <v>5775</v>
      </c>
      <c r="D166" s="17">
        <v>1725</v>
      </c>
      <c r="E166" s="17">
        <v>0</v>
      </c>
      <c r="F166" s="17">
        <v>5775</v>
      </c>
      <c r="G166" s="17">
        <v>1725</v>
      </c>
      <c r="H166" s="17">
        <v>0</v>
      </c>
      <c r="I166" s="17">
        <v>0</v>
      </c>
      <c r="J166" s="17">
        <v>0</v>
      </c>
      <c r="K166" s="17">
        <v>39.020000000000003</v>
      </c>
      <c r="L166" s="17">
        <v>0</v>
      </c>
      <c r="M166" s="17">
        <v>15039.02</v>
      </c>
      <c r="N166" s="17">
        <v>0</v>
      </c>
      <c r="O166" s="17">
        <v>0</v>
      </c>
      <c r="P166" s="17">
        <v>0</v>
      </c>
      <c r="Q166" s="17">
        <v>1762.83</v>
      </c>
      <c r="R166" s="17">
        <v>39.020000000000003</v>
      </c>
      <c r="S166" s="17">
        <v>-0.03</v>
      </c>
      <c r="T166" s="17">
        <v>1801.82</v>
      </c>
      <c r="U166" s="17">
        <v>13237.2</v>
      </c>
    </row>
    <row r="167" spans="1:21" x14ac:dyDescent="0.2">
      <c r="A167" s="2" t="s">
        <v>265</v>
      </c>
      <c r="B167" s="1" t="s">
        <v>266</v>
      </c>
      <c r="C167" s="1">
        <v>3850</v>
      </c>
      <c r="D167" s="1">
        <v>1150</v>
      </c>
      <c r="E167" s="1">
        <v>0</v>
      </c>
      <c r="F167" s="1">
        <v>3850</v>
      </c>
      <c r="G167" s="1">
        <v>1150</v>
      </c>
      <c r="H167" s="1">
        <v>0</v>
      </c>
      <c r="I167" s="1">
        <v>0</v>
      </c>
      <c r="J167" s="1">
        <v>0</v>
      </c>
      <c r="K167" s="1">
        <v>7.62</v>
      </c>
      <c r="L167" s="1">
        <v>0</v>
      </c>
      <c r="M167" s="1">
        <v>10007.620000000001</v>
      </c>
      <c r="N167" s="1">
        <v>0</v>
      </c>
      <c r="O167" s="1">
        <v>0</v>
      </c>
      <c r="P167" s="1">
        <v>0</v>
      </c>
      <c r="Q167" s="1">
        <v>833.75</v>
      </c>
      <c r="R167" s="1">
        <v>7.62</v>
      </c>
      <c r="S167" s="1">
        <v>0.05</v>
      </c>
      <c r="T167" s="1">
        <v>841.42</v>
      </c>
      <c r="U167" s="1">
        <v>9166.2000000000007</v>
      </c>
    </row>
    <row r="168" spans="1:21" x14ac:dyDescent="0.2">
      <c r="A168" s="2" t="s">
        <v>267</v>
      </c>
      <c r="B168" s="1" t="s">
        <v>268</v>
      </c>
      <c r="C168" s="1">
        <v>5775</v>
      </c>
      <c r="D168" s="1">
        <v>1725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19.510000000000002</v>
      </c>
      <c r="L168" s="1">
        <v>0</v>
      </c>
      <c r="M168" s="1">
        <v>7519.51</v>
      </c>
      <c r="N168" s="1">
        <v>0</v>
      </c>
      <c r="O168" s="1">
        <v>0</v>
      </c>
      <c r="P168" s="1">
        <v>0</v>
      </c>
      <c r="Q168" s="1">
        <v>881.42</v>
      </c>
      <c r="R168" s="1">
        <v>19.510000000000002</v>
      </c>
      <c r="S168" s="1">
        <v>-0.02</v>
      </c>
      <c r="T168" s="1">
        <v>900.91</v>
      </c>
      <c r="U168" s="1">
        <v>6618.6</v>
      </c>
    </row>
    <row r="169" spans="1:21" x14ac:dyDescent="0.2">
      <c r="A169" s="2" t="s">
        <v>269</v>
      </c>
      <c r="B169" s="1" t="s">
        <v>270</v>
      </c>
      <c r="C169" s="1">
        <v>3850</v>
      </c>
      <c r="D169" s="1">
        <v>1150</v>
      </c>
      <c r="E169" s="1">
        <v>0</v>
      </c>
      <c r="F169" s="1">
        <v>3850</v>
      </c>
      <c r="G169" s="1">
        <v>1150</v>
      </c>
      <c r="H169" s="1">
        <v>0</v>
      </c>
      <c r="I169" s="1">
        <v>0</v>
      </c>
      <c r="J169" s="1">
        <v>0</v>
      </c>
      <c r="K169" s="1">
        <v>7.62</v>
      </c>
      <c r="L169" s="1">
        <v>0</v>
      </c>
      <c r="M169" s="1">
        <v>10007.620000000001</v>
      </c>
      <c r="N169" s="1">
        <v>0</v>
      </c>
      <c r="O169" s="1">
        <v>0</v>
      </c>
      <c r="P169" s="1">
        <v>0</v>
      </c>
      <c r="Q169" s="1">
        <v>833.75</v>
      </c>
      <c r="R169" s="1">
        <v>7.62</v>
      </c>
      <c r="S169" s="1">
        <v>0.05</v>
      </c>
      <c r="T169" s="1">
        <v>841.42</v>
      </c>
      <c r="U169" s="1">
        <v>9166.2000000000007</v>
      </c>
    </row>
    <row r="170" spans="1:21" x14ac:dyDescent="0.2">
      <c r="A170" s="2" t="s">
        <v>271</v>
      </c>
      <c r="B170" s="1" t="s">
        <v>272</v>
      </c>
      <c r="C170" s="1">
        <v>3850</v>
      </c>
      <c r="D170" s="1">
        <v>1150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7.62</v>
      </c>
      <c r="L170" s="1">
        <v>0</v>
      </c>
      <c r="M170" s="1">
        <v>5007.62</v>
      </c>
      <c r="N170" s="1">
        <v>0</v>
      </c>
      <c r="O170" s="1">
        <v>0</v>
      </c>
      <c r="P170" s="1">
        <v>0</v>
      </c>
      <c r="Q170" s="1">
        <v>416.88</v>
      </c>
      <c r="R170" s="1">
        <v>7.62</v>
      </c>
      <c r="S170" s="1">
        <v>0.12</v>
      </c>
      <c r="T170" s="1">
        <v>424.62</v>
      </c>
      <c r="U170" s="1">
        <v>4583</v>
      </c>
    </row>
    <row r="171" spans="1:21" x14ac:dyDescent="0.2">
      <c r="A171" s="2" t="s">
        <v>273</v>
      </c>
      <c r="B171" s="1" t="s">
        <v>274</v>
      </c>
      <c r="C171" s="1">
        <v>5775</v>
      </c>
      <c r="D171" s="1">
        <v>1725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19.510000000000002</v>
      </c>
      <c r="L171" s="1">
        <v>0</v>
      </c>
      <c r="M171" s="1">
        <v>7519.51</v>
      </c>
      <c r="N171" s="1">
        <v>0</v>
      </c>
      <c r="O171" s="1">
        <v>0</v>
      </c>
      <c r="P171" s="1">
        <v>0</v>
      </c>
      <c r="Q171" s="1">
        <v>881.42</v>
      </c>
      <c r="R171" s="1">
        <v>19.510000000000002</v>
      </c>
      <c r="S171" s="1">
        <v>-0.02</v>
      </c>
      <c r="T171" s="1">
        <v>900.91</v>
      </c>
      <c r="U171" s="1">
        <v>6618.6</v>
      </c>
    </row>
    <row r="172" spans="1:21" s="3" customFormat="1" x14ac:dyDescent="0.2">
      <c r="C172" s="3" t="s">
        <v>34</v>
      </c>
      <c r="D172" s="3" t="s">
        <v>34</v>
      </c>
      <c r="E172" s="3" t="s">
        <v>34</v>
      </c>
      <c r="F172" s="3" t="s">
        <v>34</v>
      </c>
      <c r="G172" s="3" t="s">
        <v>34</v>
      </c>
      <c r="H172" s="3" t="s">
        <v>34</v>
      </c>
      <c r="I172" s="3" t="s">
        <v>34</v>
      </c>
      <c r="J172" s="3" t="s">
        <v>34</v>
      </c>
      <c r="K172" s="3" t="s">
        <v>34</v>
      </c>
      <c r="L172" s="3" t="s">
        <v>34</v>
      </c>
      <c r="M172" s="3" t="s">
        <v>34</v>
      </c>
      <c r="N172" s="3" t="s">
        <v>34</v>
      </c>
      <c r="O172" s="3" t="s">
        <v>34</v>
      </c>
      <c r="P172" s="3" t="s">
        <v>34</v>
      </c>
      <c r="Q172" s="3" t="s">
        <v>34</v>
      </c>
      <c r="R172" s="3" t="s">
        <v>34</v>
      </c>
      <c r="S172" s="3" t="s">
        <v>34</v>
      </c>
      <c r="T172" s="3" t="s">
        <v>34</v>
      </c>
      <c r="U172" s="3" t="s">
        <v>34</v>
      </c>
    </row>
    <row r="173" spans="1:21" x14ac:dyDescent="0.2">
      <c r="A173" s="6" t="s">
        <v>33</v>
      </c>
      <c r="B173" s="15">
        <v>6</v>
      </c>
      <c r="C173" s="7">
        <f>SUM(C166:C172)</f>
        <v>28875</v>
      </c>
      <c r="D173" s="7">
        <f t="shared" ref="D173:U173" si="16">SUM(D166:D172)</f>
        <v>8625</v>
      </c>
      <c r="E173" s="7">
        <f t="shared" si="16"/>
        <v>0</v>
      </c>
      <c r="F173" s="7">
        <f t="shared" si="16"/>
        <v>13475</v>
      </c>
      <c r="G173" s="7">
        <f t="shared" si="16"/>
        <v>4025</v>
      </c>
      <c r="H173" s="7">
        <f t="shared" si="16"/>
        <v>0</v>
      </c>
      <c r="I173" s="7">
        <f t="shared" si="16"/>
        <v>0</v>
      </c>
      <c r="J173" s="7">
        <f t="shared" si="16"/>
        <v>0</v>
      </c>
      <c r="K173" s="7">
        <f t="shared" si="16"/>
        <v>100.90000000000002</v>
      </c>
      <c r="L173" s="7">
        <f t="shared" si="16"/>
        <v>0</v>
      </c>
      <c r="M173" s="7">
        <f t="shared" si="16"/>
        <v>55100.900000000009</v>
      </c>
      <c r="N173" s="7">
        <f t="shared" si="16"/>
        <v>0</v>
      </c>
      <c r="O173" s="7">
        <f t="shared" si="16"/>
        <v>0</v>
      </c>
      <c r="P173" s="7">
        <f t="shared" si="16"/>
        <v>0</v>
      </c>
      <c r="Q173" s="7">
        <f t="shared" si="16"/>
        <v>5610.05</v>
      </c>
      <c r="R173" s="7">
        <f t="shared" si="16"/>
        <v>100.90000000000002</v>
      </c>
      <c r="S173" s="7">
        <f t="shared" si="16"/>
        <v>0.15</v>
      </c>
      <c r="T173" s="7">
        <f t="shared" si="16"/>
        <v>5711.0999999999995</v>
      </c>
      <c r="U173" s="7">
        <f t="shared" si="16"/>
        <v>49389.799999999996</v>
      </c>
    </row>
    <row r="175" spans="1:21" x14ac:dyDescent="0.2">
      <c r="A175" s="4" t="s">
        <v>275</v>
      </c>
    </row>
    <row r="176" spans="1:21" s="17" customFormat="1" x14ac:dyDescent="0.2">
      <c r="A176" s="16" t="s">
        <v>276</v>
      </c>
      <c r="B176" s="17" t="s">
        <v>277</v>
      </c>
      <c r="C176" s="17">
        <v>5775</v>
      </c>
      <c r="D176" s="17">
        <v>1725</v>
      </c>
      <c r="E176" s="17">
        <v>0</v>
      </c>
      <c r="F176" s="17">
        <v>5775</v>
      </c>
      <c r="G176" s="17">
        <v>1725</v>
      </c>
      <c r="H176" s="17">
        <v>0</v>
      </c>
      <c r="I176" s="17">
        <v>0</v>
      </c>
      <c r="J176" s="17">
        <v>0</v>
      </c>
      <c r="K176" s="17">
        <v>39.020000000000003</v>
      </c>
      <c r="L176" s="17">
        <v>0</v>
      </c>
      <c r="M176" s="17">
        <v>15039.02</v>
      </c>
      <c r="N176" s="17">
        <v>0</v>
      </c>
      <c r="O176" s="17">
        <v>0</v>
      </c>
      <c r="P176" s="17">
        <v>0</v>
      </c>
      <c r="Q176" s="17">
        <v>1762.83</v>
      </c>
      <c r="R176" s="17">
        <v>39.020000000000003</v>
      </c>
      <c r="S176" s="17">
        <v>-0.03</v>
      </c>
      <c r="T176" s="17">
        <v>1801.82</v>
      </c>
      <c r="U176" s="17">
        <v>13237.2</v>
      </c>
    </row>
    <row r="177" spans="1:21" x14ac:dyDescent="0.2">
      <c r="A177" s="2" t="s">
        <v>278</v>
      </c>
      <c r="B177" s="1" t="s">
        <v>279</v>
      </c>
      <c r="C177" s="1">
        <v>3850</v>
      </c>
      <c r="D177" s="1">
        <v>1150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7.62</v>
      </c>
      <c r="L177" s="1">
        <v>324.87</v>
      </c>
      <c r="M177" s="1">
        <v>5332.49</v>
      </c>
      <c r="N177" s="1">
        <v>0</v>
      </c>
      <c r="O177" s="1">
        <v>0</v>
      </c>
      <c r="P177" s="1">
        <v>291.13</v>
      </c>
      <c r="Q177" s="1">
        <v>0</v>
      </c>
      <c r="R177" s="1">
        <v>7.62</v>
      </c>
      <c r="S177" s="1">
        <v>-0.06</v>
      </c>
      <c r="T177" s="1">
        <v>298.69</v>
      </c>
      <c r="U177" s="1">
        <v>5033.8</v>
      </c>
    </row>
    <row r="178" spans="1:21" x14ac:dyDescent="0.2">
      <c r="A178" s="2" t="s">
        <v>284</v>
      </c>
      <c r="B178" s="1" t="s">
        <v>285</v>
      </c>
      <c r="C178" s="1">
        <v>3850</v>
      </c>
      <c r="D178" s="1">
        <v>1150</v>
      </c>
      <c r="E178" s="1">
        <v>0</v>
      </c>
      <c r="F178" s="1">
        <v>3850</v>
      </c>
      <c r="G178" s="1">
        <v>1150</v>
      </c>
      <c r="H178" s="1">
        <v>0</v>
      </c>
      <c r="I178" s="1">
        <v>0</v>
      </c>
      <c r="J178" s="1">
        <v>0</v>
      </c>
      <c r="K178" s="1">
        <v>7.62</v>
      </c>
      <c r="L178" s="1">
        <v>0</v>
      </c>
      <c r="M178" s="1">
        <v>10007.620000000001</v>
      </c>
      <c r="N178" s="1">
        <v>0</v>
      </c>
      <c r="O178" s="1">
        <v>0</v>
      </c>
      <c r="P178" s="1">
        <v>0</v>
      </c>
      <c r="Q178" s="1">
        <v>833.75</v>
      </c>
      <c r="R178" s="1">
        <v>7.62</v>
      </c>
      <c r="S178" s="1">
        <v>-0.15</v>
      </c>
      <c r="T178" s="1">
        <v>841.22</v>
      </c>
      <c r="U178" s="1">
        <v>9166.4</v>
      </c>
    </row>
    <row r="179" spans="1:21" x14ac:dyDescent="0.2">
      <c r="A179" s="2" t="s">
        <v>286</v>
      </c>
      <c r="B179" s="1" t="s">
        <v>287</v>
      </c>
      <c r="C179" s="1">
        <v>3850</v>
      </c>
      <c r="D179" s="1">
        <v>1150</v>
      </c>
      <c r="E179" s="1">
        <v>0</v>
      </c>
      <c r="F179" s="1">
        <v>0</v>
      </c>
      <c r="G179" s="1">
        <v>0</v>
      </c>
      <c r="H179" s="1">
        <v>0</v>
      </c>
      <c r="I179" s="1">
        <v>47.67</v>
      </c>
      <c r="J179" s="1">
        <v>4.2699999999999996</v>
      </c>
      <c r="K179" s="1">
        <v>0</v>
      </c>
      <c r="L179" s="1">
        <v>0</v>
      </c>
      <c r="M179" s="1">
        <v>5051.9399999999996</v>
      </c>
      <c r="N179" s="1">
        <v>1925</v>
      </c>
      <c r="O179" s="1">
        <v>575</v>
      </c>
      <c r="P179" s="1">
        <v>0</v>
      </c>
      <c r="Q179" s="1">
        <v>0</v>
      </c>
      <c r="R179" s="1">
        <v>0</v>
      </c>
      <c r="S179" s="1">
        <v>-0.06</v>
      </c>
      <c r="T179" s="1">
        <v>2499.94</v>
      </c>
      <c r="U179" s="1">
        <v>2552</v>
      </c>
    </row>
    <row r="180" spans="1:21" x14ac:dyDescent="0.2">
      <c r="A180" s="2" t="s">
        <v>288</v>
      </c>
      <c r="B180" s="1" t="s">
        <v>289</v>
      </c>
      <c r="C180" s="1">
        <v>3850</v>
      </c>
      <c r="D180" s="1">
        <v>1150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7.62</v>
      </c>
      <c r="L180" s="1">
        <v>0</v>
      </c>
      <c r="M180" s="1">
        <v>5007.62</v>
      </c>
      <c r="N180" s="1">
        <v>0</v>
      </c>
      <c r="O180" s="1">
        <v>0</v>
      </c>
      <c r="P180" s="1">
        <v>0</v>
      </c>
      <c r="Q180" s="1">
        <v>416.88</v>
      </c>
      <c r="R180" s="1">
        <v>7.62</v>
      </c>
      <c r="S180" s="1">
        <v>0.12</v>
      </c>
      <c r="T180" s="1">
        <v>424.62</v>
      </c>
      <c r="U180" s="1">
        <v>4583</v>
      </c>
    </row>
    <row r="181" spans="1:21" x14ac:dyDescent="0.2">
      <c r="A181" s="2" t="s">
        <v>290</v>
      </c>
      <c r="B181" s="1" t="s">
        <v>291</v>
      </c>
      <c r="C181" s="1">
        <v>5775</v>
      </c>
      <c r="D181" s="1">
        <v>1725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19.510000000000002</v>
      </c>
      <c r="L181" s="1">
        <v>0</v>
      </c>
      <c r="M181" s="1">
        <v>7519.51</v>
      </c>
      <c r="N181" s="1">
        <v>0</v>
      </c>
      <c r="O181" s="1">
        <v>0</v>
      </c>
      <c r="P181" s="1">
        <v>0</v>
      </c>
      <c r="Q181" s="1">
        <v>881.42</v>
      </c>
      <c r="R181" s="1">
        <v>19.510000000000002</v>
      </c>
      <c r="S181" s="1">
        <v>-0.02</v>
      </c>
      <c r="T181" s="1">
        <v>900.91</v>
      </c>
      <c r="U181" s="1">
        <v>6618.6</v>
      </c>
    </row>
    <row r="182" spans="1:21" x14ac:dyDescent="0.2">
      <c r="A182" s="2" t="s">
        <v>292</v>
      </c>
      <c r="B182" s="1" t="s">
        <v>293</v>
      </c>
      <c r="C182" s="1">
        <v>5775</v>
      </c>
      <c r="D182" s="1">
        <v>1725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19.510000000000002</v>
      </c>
      <c r="L182" s="1">
        <v>0</v>
      </c>
      <c r="M182" s="1">
        <v>7519.51</v>
      </c>
      <c r="N182" s="1">
        <v>0</v>
      </c>
      <c r="O182" s="1">
        <v>0</v>
      </c>
      <c r="P182" s="1">
        <v>0</v>
      </c>
      <c r="Q182" s="1">
        <v>881.42</v>
      </c>
      <c r="R182" s="1">
        <v>19.510000000000002</v>
      </c>
      <c r="S182" s="1">
        <v>-0.02</v>
      </c>
      <c r="T182" s="1">
        <v>900.91</v>
      </c>
      <c r="U182" s="1">
        <v>6618.6</v>
      </c>
    </row>
    <row r="183" spans="1:21" s="3" customFormat="1" x14ac:dyDescent="0.2">
      <c r="C183" s="3" t="s">
        <v>34</v>
      </c>
      <c r="D183" s="3" t="s">
        <v>34</v>
      </c>
      <c r="E183" s="3" t="s">
        <v>34</v>
      </c>
      <c r="F183" s="3" t="s">
        <v>34</v>
      </c>
      <c r="G183" s="3" t="s">
        <v>34</v>
      </c>
      <c r="H183" s="3" t="s">
        <v>34</v>
      </c>
      <c r="I183" s="3" t="s">
        <v>34</v>
      </c>
      <c r="J183" s="3" t="s">
        <v>34</v>
      </c>
      <c r="K183" s="3" t="s">
        <v>34</v>
      </c>
      <c r="L183" s="3" t="s">
        <v>34</v>
      </c>
      <c r="M183" s="3" t="s">
        <v>34</v>
      </c>
      <c r="N183" s="3" t="s">
        <v>34</v>
      </c>
      <c r="O183" s="3" t="s">
        <v>34</v>
      </c>
      <c r="P183" s="3" t="s">
        <v>34</v>
      </c>
      <c r="Q183" s="3" t="s">
        <v>34</v>
      </c>
      <c r="R183" s="3" t="s">
        <v>34</v>
      </c>
      <c r="S183" s="3" t="s">
        <v>34</v>
      </c>
      <c r="T183" s="3" t="s">
        <v>34</v>
      </c>
      <c r="U183" s="3" t="s">
        <v>34</v>
      </c>
    </row>
    <row r="184" spans="1:21" x14ac:dyDescent="0.2">
      <c r="A184" s="6" t="s">
        <v>33</v>
      </c>
      <c r="B184" s="15" t="s">
        <v>414</v>
      </c>
      <c r="C184" s="7">
        <f t="shared" ref="C184:U184" si="17">SUM(C176:C183)</f>
        <v>32725</v>
      </c>
      <c r="D184" s="7">
        <f t="shared" si="17"/>
        <v>9775</v>
      </c>
      <c r="E184" s="7">
        <f t="shared" si="17"/>
        <v>0</v>
      </c>
      <c r="F184" s="7">
        <f t="shared" si="17"/>
        <v>9625</v>
      </c>
      <c r="G184" s="7">
        <f t="shared" si="17"/>
        <v>2875</v>
      </c>
      <c r="H184" s="7">
        <f t="shared" si="17"/>
        <v>0</v>
      </c>
      <c r="I184" s="7">
        <f t="shared" si="17"/>
        <v>47.67</v>
      </c>
      <c r="J184" s="7">
        <f t="shared" si="17"/>
        <v>4.2699999999999996</v>
      </c>
      <c r="K184" s="7">
        <f t="shared" si="17"/>
        <v>100.9</v>
      </c>
      <c r="L184" s="7">
        <f t="shared" si="17"/>
        <v>324.87</v>
      </c>
      <c r="M184" s="7">
        <f t="shared" si="17"/>
        <v>55477.710000000014</v>
      </c>
      <c r="N184" s="7">
        <f t="shared" si="17"/>
        <v>1925</v>
      </c>
      <c r="O184" s="7">
        <f t="shared" si="17"/>
        <v>575</v>
      </c>
      <c r="P184" s="7">
        <f t="shared" si="17"/>
        <v>291.13</v>
      </c>
      <c r="Q184" s="7">
        <f t="shared" si="17"/>
        <v>4776.3</v>
      </c>
      <c r="R184" s="7">
        <f t="shared" si="17"/>
        <v>100.9</v>
      </c>
      <c r="S184" s="7">
        <f t="shared" si="17"/>
        <v>-0.21999999999999997</v>
      </c>
      <c r="T184" s="7">
        <f t="shared" si="17"/>
        <v>7668.11</v>
      </c>
      <c r="U184" s="7">
        <f t="shared" si="17"/>
        <v>47809.599999999999</v>
      </c>
    </row>
    <row r="186" spans="1:21" x14ac:dyDescent="0.2">
      <c r="A186" s="4" t="s">
        <v>294</v>
      </c>
    </row>
    <row r="187" spans="1:21" x14ac:dyDescent="0.2">
      <c r="A187" s="2" t="s">
        <v>295</v>
      </c>
      <c r="B187" s="1" t="s">
        <v>296</v>
      </c>
      <c r="C187" s="1">
        <v>3850</v>
      </c>
      <c r="D187" s="1">
        <v>1150</v>
      </c>
      <c r="E187" s="1">
        <v>0</v>
      </c>
      <c r="F187" s="1">
        <v>3850</v>
      </c>
      <c r="G187" s="1">
        <v>1150</v>
      </c>
      <c r="H187" s="1">
        <v>0</v>
      </c>
      <c r="I187" s="1">
        <v>0</v>
      </c>
      <c r="J187" s="1">
        <v>0</v>
      </c>
      <c r="K187" s="1">
        <v>7.62</v>
      </c>
      <c r="L187" s="1">
        <v>0</v>
      </c>
      <c r="M187" s="1">
        <v>10007.620000000001</v>
      </c>
      <c r="N187" s="1">
        <v>0</v>
      </c>
      <c r="O187" s="1">
        <v>0</v>
      </c>
      <c r="P187" s="1">
        <v>0</v>
      </c>
      <c r="Q187" s="1">
        <v>833.75</v>
      </c>
      <c r="R187" s="1">
        <v>7.62</v>
      </c>
      <c r="S187" s="1">
        <v>0.05</v>
      </c>
      <c r="T187" s="1">
        <v>841.42</v>
      </c>
      <c r="U187" s="1">
        <v>9166.2000000000007</v>
      </c>
    </row>
    <row r="188" spans="1:21" x14ac:dyDescent="0.2">
      <c r="A188" s="2" t="s">
        <v>297</v>
      </c>
      <c r="B188" s="1" t="s">
        <v>298</v>
      </c>
      <c r="C188" s="1">
        <v>5775</v>
      </c>
      <c r="D188" s="1">
        <v>1725</v>
      </c>
      <c r="E188" s="1">
        <v>1370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19.510000000000002</v>
      </c>
      <c r="L188" s="1">
        <v>0</v>
      </c>
      <c r="M188" s="1">
        <v>8889.51</v>
      </c>
      <c r="N188" s="1">
        <v>0</v>
      </c>
      <c r="O188" s="1">
        <v>0</v>
      </c>
      <c r="P188" s="1">
        <v>0</v>
      </c>
      <c r="Q188" s="1">
        <v>881.42</v>
      </c>
      <c r="R188" s="1">
        <v>19.510000000000002</v>
      </c>
      <c r="S188" s="1">
        <v>-0.02</v>
      </c>
      <c r="T188" s="1">
        <v>900.91</v>
      </c>
      <c r="U188" s="1">
        <v>7988.6</v>
      </c>
    </row>
    <row r="189" spans="1:21" x14ac:dyDescent="0.2">
      <c r="A189" s="2" t="s">
        <v>299</v>
      </c>
      <c r="B189" s="1" t="s">
        <v>300</v>
      </c>
      <c r="C189" s="1">
        <v>2841.5</v>
      </c>
      <c r="D189" s="1">
        <v>848.5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1.39</v>
      </c>
      <c r="L189" s="1">
        <v>382.46</v>
      </c>
      <c r="M189" s="1">
        <v>4073.85</v>
      </c>
      <c r="N189" s="1">
        <v>0</v>
      </c>
      <c r="O189" s="1">
        <v>0</v>
      </c>
      <c r="P189" s="1">
        <v>207.29</v>
      </c>
      <c r="Q189" s="1">
        <v>0</v>
      </c>
      <c r="R189" s="1">
        <v>1.39</v>
      </c>
      <c r="S189" s="1">
        <v>-0.03</v>
      </c>
      <c r="T189" s="1">
        <v>208.65</v>
      </c>
      <c r="U189" s="1">
        <v>3865.2</v>
      </c>
    </row>
    <row r="190" spans="1:21" x14ac:dyDescent="0.2">
      <c r="A190" s="2" t="s">
        <v>301</v>
      </c>
      <c r="B190" s="1" t="s">
        <v>302</v>
      </c>
      <c r="C190" s="1">
        <v>5775</v>
      </c>
      <c r="D190" s="1">
        <v>1725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19.510000000000002</v>
      </c>
      <c r="L190" s="1">
        <v>0</v>
      </c>
      <c r="M190" s="1">
        <v>7519.51</v>
      </c>
      <c r="N190" s="1">
        <v>0</v>
      </c>
      <c r="O190" s="1">
        <v>0</v>
      </c>
      <c r="P190" s="1">
        <v>0</v>
      </c>
      <c r="Q190" s="1">
        <v>881.42</v>
      </c>
      <c r="R190" s="1">
        <v>19.510000000000002</v>
      </c>
      <c r="S190" s="1">
        <v>-0.02</v>
      </c>
      <c r="T190" s="1">
        <v>900.91</v>
      </c>
      <c r="U190" s="1">
        <v>6618.6</v>
      </c>
    </row>
    <row r="191" spans="1:21" x14ac:dyDescent="0.2">
      <c r="A191" s="2" t="s">
        <v>303</v>
      </c>
      <c r="B191" s="1" t="s">
        <v>304</v>
      </c>
      <c r="C191" s="1">
        <v>3850</v>
      </c>
      <c r="D191" s="1">
        <v>1150</v>
      </c>
      <c r="E191" s="1">
        <v>1370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7.62</v>
      </c>
      <c r="L191" s="1">
        <v>0</v>
      </c>
      <c r="M191" s="1">
        <v>6377.62</v>
      </c>
      <c r="N191" s="1">
        <v>0</v>
      </c>
      <c r="O191" s="1">
        <v>0</v>
      </c>
      <c r="P191" s="1">
        <v>0</v>
      </c>
      <c r="Q191" s="1">
        <v>416.88</v>
      </c>
      <c r="R191" s="1">
        <v>7.62</v>
      </c>
      <c r="S191" s="1">
        <v>0.12</v>
      </c>
      <c r="T191" s="1">
        <v>424.62</v>
      </c>
      <c r="U191" s="1">
        <v>5953</v>
      </c>
    </row>
    <row r="192" spans="1:21" x14ac:dyDescent="0.2">
      <c r="A192" s="2" t="s">
        <v>305</v>
      </c>
      <c r="B192" s="1" t="s">
        <v>306</v>
      </c>
      <c r="C192" s="1">
        <v>3850</v>
      </c>
      <c r="D192" s="1">
        <v>1150</v>
      </c>
      <c r="E192" s="1">
        <v>1370</v>
      </c>
      <c r="F192" s="1">
        <v>3850</v>
      </c>
      <c r="G192" s="1">
        <v>1150</v>
      </c>
      <c r="H192" s="1">
        <v>1370</v>
      </c>
      <c r="I192" s="1">
        <v>0</v>
      </c>
      <c r="J192" s="1">
        <v>0</v>
      </c>
      <c r="K192" s="1">
        <v>7.62</v>
      </c>
      <c r="L192" s="1">
        <v>0</v>
      </c>
      <c r="M192" s="1">
        <v>12747.62</v>
      </c>
      <c r="N192" s="1">
        <v>0</v>
      </c>
      <c r="O192" s="1">
        <v>0</v>
      </c>
      <c r="P192" s="1">
        <v>0</v>
      </c>
      <c r="Q192" s="1">
        <v>833.75</v>
      </c>
      <c r="R192" s="1">
        <v>7.62</v>
      </c>
      <c r="S192" s="1">
        <v>0.05</v>
      </c>
      <c r="T192" s="1">
        <v>841.42</v>
      </c>
      <c r="U192" s="1">
        <v>11906.2</v>
      </c>
    </row>
    <row r="193" spans="1:21" x14ac:dyDescent="0.2">
      <c r="A193" s="2" t="s">
        <v>307</v>
      </c>
      <c r="B193" s="1" t="s">
        <v>308</v>
      </c>
      <c r="C193" s="1">
        <v>5775</v>
      </c>
      <c r="D193" s="1">
        <v>1725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19.510000000000002</v>
      </c>
      <c r="L193" s="1">
        <v>0</v>
      </c>
      <c r="M193" s="1">
        <v>7519.51</v>
      </c>
      <c r="N193" s="1">
        <v>0</v>
      </c>
      <c r="O193" s="1">
        <v>0</v>
      </c>
      <c r="P193" s="1">
        <v>0</v>
      </c>
      <c r="Q193" s="1">
        <v>881.42</v>
      </c>
      <c r="R193" s="1">
        <v>19.510000000000002</v>
      </c>
      <c r="S193" s="1">
        <v>-0.02</v>
      </c>
      <c r="T193" s="1">
        <v>900.91</v>
      </c>
      <c r="U193" s="1">
        <v>6618.6</v>
      </c>
    </row>
    <row r="194" spans="1:21" s="3" customFormat="1" x14ac:dyDescent="0.2">
      <c r="C194" s="3" t="s">
        <v>34</v>
      </c>
      <c r="D194" s="3" t="s">
        <v>34</v>
      </c>
      <c r="E194" s="3" t="s">
        <v>34</v>
      </c>
      <c r="F194" s="3" t="s">
        <v>34</v>
      </c>
      <c r="G194" s="3" t="s">
        <v>34</v>
      </c>
      <c r="H194" s="3" t="s">
        <v>34</v>
      </c>
      <c r="I194" s="3" t="s">
        <v>34</v>
      </c>
      <c r="J194" s="3" t="s">
        <v>34</v>
      </c>
      <c r="K194" s="3" t="s">
        <v>34</v>
      </c>
      <c r="L194" s="3" t="s">
        <v>34</v>
      </c>
      <c r="M194" s="3" t="s">
        <v>34</v>
      </c>
      <c r="N194" s="3" t="s">
        <v>34</v>
      </c>
      <c r="O194" s="3" t="s">
        <v>34</v>
      </c>
      <c r="P194" s="3" t="s">
        <v>34</v>
      </c>
      <c r="Q194" s="3" t="s">
        <v>34</v>
      </c>
      <c r="R194" s="3" t="s">
        <v>34</v>
      </c>
      <c r="S194" s="3" t="s">
        <v>34</v>
      </c>
      <c r="T194" s="3" t="s">
        <v>34</v>
      </c>
      <c r="U194" s="3" t="s">
        <v>34</v>
      </c>
    </row>
    <row r="195" spans="1:21" x14ac:dyDescent="0.2">
      <c r="A195" s="6" t="s">
        <v>33</v>
      </c>
      <c r="B195" s="15">
        <v>7</v>
      </c>
      <c r="C195" s="7">
        <f>SUM(C187:C194)</f>
        <v>31716.5</v>
      </c>
      <c r="D195" s="7">
        <f t="shared" ref="D195:U195" si="18">SUM(D187:D194)</f>
        <v>9473.5</v>
      </c>
      <c r="E195" s="7">
        <f t="shared" si="18"/>
        <v>4110</v>
      </c>
      <c r="F195" s="7">
        <f t="shared" si="18"/>
        <v>7700</v>
      </c>
      <c r="G195" s="7">
        <f t="shared" si="18"/>
        <v>2300</v>
      </c>
      <c r="H195" s="7">
        <f t="shared" si="18"/>
        <v>1370</v>
      </c>
      <c r="I195" s="7">
        <f t="shared" si="18"/>
        <v>0</v>
      </c>
      <c r="J195" s="7">
        <f t="shared" si="18"/>
        <v>0</v>
      </c>
      <c r="K195" s="7">
        <f t="shared" si="18"/>
        <v>82.78</v>
      </c>
      <c r="L195" s="7">
        <f t="shared" si="18"/>
        <v>382.46</v>
      </c>
      <c r="M195" s="7">
        <f t="shared" si="18"/>
        <v>57135.240000000005</v>
      </c>
      <c r="N195" s="7">
        <f t="shared" si="18"/>
        <v>0</v>
      </c>
      <c r="O195" s="7">
        <f t="shared" si="18"/>
        <v>0</v>
      </c>
      <c r="P195" s="7">
        <f t="shared" si="18"/>
        <v>207.29</v>
      </c>
      <c r="Q195" s="7">
        <f t="shared" si="18"/>
        <v>4728.6400000000003</v>
      </c>
      <c r="R195" s="7">
        <f t="shared" si="18"/>
        <v>82.78</v>
      </c>
      <c r="S195" s="7">
        <f t="shared" si="18"/>
        <v>0.13000000000000003</v>
      </c>
      <c r="T195" s="7">
        <f t="shared" si="18"/>
        <v>5018.8399999999992</v>
      </c>
      <c r="U195" s="7">
        <f t="shared" si="18"/>
        <v>52116.4</v>
      </c>
    </row>
    <row r="197" spans="1:21" x14ac:dyDescent="0.2">
      <c r="A197" s="4" t="s">
        <v>309</v>
      </c>
    </row>
    <row r="198" spans="1:21" s="17" customFormat="1" x14ac:dyDescent="0.2">
      <c r="A198" s="16" t="s">
        <v>310</v>
      </c>
      <c r="B198" s="17" t="s">
        <v>311</v>
      </c>
      <c r="C198" s="17">
        <v>5775</v>
      </c>
      <c r="D198" s="17">
        <v>1725</v>
      </c>
      <c r="E198" s="17">
        <v>0</v>
      </c>
      <c r="F198" s="17">
        <v>5775</v>
      </c>
      <c r="G198" s="17">
        <v>1725</v>
      </c>
      <c r="H198" s="17">
        <v>0</v>
      </c>
      <c r="I198" s="17">
        <v>0</v>
      </c>
      <c r="J198" s="17">
        <v>0</v>
      </c>
      <c r="K198" s="17">
        <v>39.020000000000003</v>
      </c>
      <c r="L198" s="17">
        <v>0</v>
      </c>
      <c r="M198" s="17">
        <v>15039.02</v>
      </c>
      <c r="N198" s="17">
        <v>0</v>
      </c>
      <c r="O198" s="17">
        <v>0</v>
      </c>
      <c r="P198" s="17">
        <v>0</v>
      </c>
      <c r="Q198" s="17">
        <v>1762.83</v>
      </c>
      <c r="R198" s="17">
        <v>39.020000000000003</v>
      </c>
      <c r="S198" s="17">
        <v>-0.03</v>
      </c>
      <c r="T198" s="17">
        <v>1801.82</v>
      </c>
      <c r="U198" s="17">
        <v>13237.2</v>
      </c>
    </row>
    <row r="199" spans="1:21" x14ac:dyDescent="0.2">
      <c r="A199" s="2" t="s">
        <v>312</v>
      </c>
      <c r="B199" s="1" t="s">
        <v>313</v>
      </c>
      <c r="C199" s="1">
        <v>3850</v>
      </c>
      <c r="D199" s="1">
        <v>1150</v>
      </c>
      <c r="E199" s="1">
        <v>0</v>
      </c>
      <c r="F199" s="1">
        <v>3850</v>
      </c>
      <c r="G199" s="1">
        <v>1150</v>
      </c>
      <c r="H199" s="1">
        <v>0</v>
      </c>
      <c r="I199" s="1">
        <v>0</v>
      </c>
      <c r="J199" s="1">
        <v>0</v>
      </c>
      <c r="K199" s="1">
        <v>7.62</v>
      </c>
      <c r="L199" s="1">
        <v>0</v>
      </c>
      <c r="M199" s="1">
        <v>10007.620000000001</v>
      </c>
      <c r="N199" s="1">
        <v>0</v>
      </c>
      <c r="O199" s="1">
        <v>0</v>
      </c>
      <c r="P199" s="1">
        <v>0</v>
      </c>
      <c r="Q199" s="1">
        <v>833.75</v>
      </c>
      <c r="R199" s="1">
        <v>7.62</v>
      </c>
      <c r="S199" s="1">
        <v>0.05</v>
      </c>
      <c r="T199" s="1">
        <v>841.42</v>
      </c>
      <c r="U199" s="1">
        <v>9166.2000000000007</v>
      </c>
    </row>
    <row r="200" spans="1:21" x14ac:dyDescent="0.2">
      <c r="A200" s="2" t="s">
        <v>314</v>
      </c>
      <c r="B200" s="1" t="s">
        <v>315</v>
      </c>
      <c r="C200" s="1">
        <v>3850</v>
      </c>
      <c r="D200" s="1">
        <v>1150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7.62</v>
      </c>
      <c r="L200" s="1">
        <v>0</v>
      </c>
      <c r="M200" s="1">
        <v>5007.62</v>
      </c>
      <c r="N200" s="1">
        <v>0</v>
      </c>
      <c r="O200" s="1">
        <v>0</v>
      </c>
      <c r="P200" s="1">
        <v>0</v>
      </c>
      <c r="Q200" s="1">
        <v>416.88</v>
      </c>
      <c r="R200" s="1">
        <v>7.62</v>
      </c>
      <c r="S200" s="1">
        <v>-0.08</v>
      </c>
      <c r="T200" s="1">
        <v>424.42</v>
      </c>
      <c r="U200" s="1">
        <v>4583.2</v>
      </c>
    </row>
    <row r="201" spans="1:21" x14ac:dyDescent="0.2">
      <c r="A201" s="2" t="s">
        <v>318</v>
      </c>
      <c r="B201" s="1" t="s">
        <v>319</v>
      </c>
      <c r="C201" s="1">
        <v>2841.5</v>
      </c>
      <c r="D201" s="1">
        <v>848.5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1.39</v>
      </c>
      <c r="L201" s="1">
        <v>382.46</v>
      </c>
      <c r="M201" s="1">
        <v>4073.85</v>
      </c>
      <c r="N201" s="1">
        <v>0</v>
      </c>
      <c r="O201" s="1">
        <v>0</v>
      </c>
      <c r="P201" s="1">
        <v>207.29</v>
      </c>
      <c r="Q201" s="1">
        <v>0</v>
      </c>
      <c r="R201" s="1">
        <v>1.39</v>
      </c>
      <c r="S201" s="1">
        <v>-0.03</v>
      </c>
      <c r="T201" s="1">
        <v>208.65</v>
      </c>
      <c r="U201" s="1">
        <v>3865.2</v>
      </c>
    </row>
    <row r="202" spans="1:21" x14ac:dyDescent="0.2">
      <c r="A202" s="2" t="s">
        <v>324</v>
      </c>
      <c r="B202" s="1" t="s">
        <v>325</v>
      </c>
      <c r="C202" s="1">
        <v>5775</v>
      </c>
      <c r="D202" s="1">
        <v>1725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19.510000000000002</v>
      </c>
      <c r="L202" s="1">
        <v>0</v>
      </c>
      <c r="M202" s="1">
        <v>7519.51</v>
      </c>
      <c r="N202" s="1">
        <v>0</v>
      </c>
      <c r="O202" s="1">
        <v>0</v>
      </c>
      <c r="P202" s="1">
        <v>0</v>
      </c>
      <c r="Q202" s="1">
        <v>881.42</v>
      </c>
      <c r="R202" s="1">
        <v>19.510000000000002</v>
      </c>
      <c r="S202" s="1">
        <v>-0.02</v>
      </c>
      <c r="T202" s="1">
        <v>900.91</v>
      </c>
      <c r="U202" s="1">
        <v>6618.6</v>
      </c>
    </row>
    <row r="203" spans="1:21" x14ac:dyDescent="0.2">
      <c r="A203" s="2" t="s">
        <v>326</v>
      </c>
      <c r="B203" s="1" t="s">
        <v>327</v>
      </c>
      <c r="C203" s="1">
        <v>3850</v>
      </c>
      <c r="D203" s="1">
        <v>1150</v>
      </c>
      <c r="E203" s="1">
        <v>0</v>
      </c>
      <c r="F203" s="1">
        <v>3850</v>
      </c>
      <c r="G203" s="1">
        <v>1150</v>
      </c>
      <c r="H203" s="1">
        <v>0</v>
      </c>
      <c r="I203" s="1">
        <v>0</v>
      </c>
      <c r="J203" s="1">
        <v>0</v>
      </c>
      <c r="K203" s="1">
        <v>7.62</v>
      </c>
      <c r="L203" s="1">
        <v>0</v>
      </c>
      <c r="M203" s="1">
        <v>10007.620000000001</v>
      </c>
      <c r="N203" s="1">
        <v>0</v>
      </c>
      <c r="O203" s="1">
        <v>0</v>
      </c>
      <c r="P203" s="1">
        <v>0</v>
      </c>
      <c r="Q203" s="1">
        <v>833.75</v>
      </c>
      <c r="R203" s="1">
        <v>7.62</v>
      </c>
      <c r="S203" s="1">
        <v>0.05</v>
      </c>
      <c r="T203" s="1">
        <v>841.42</v>
      </c>
      <c r="U203" s="1">
        <v>9166.2000000000007</v>
      </c>
    </row>
    <row r="204" spans="1:21" x14ac:dyDescent="0.2">
      <c r="A204" s="2" t="s">
        <v>328</v>
      </c>
      <c r="B204" s="1" t="s">
        <v>329</v>
      </c>
      <c r="C204" s="1">
        <v>5775</v>
      </c>
      <c r="D204" s="1">
        <v>1725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19.510000000000002</v>
      </c>
      <c r="L204" s="1">
        <v>0</v>
      </c>
      <c r="M204" s="1">
        <v>7519.51</v>
      </c>
      <c r="N204" s="1">
        <v>0</v>
      </c>
      <c r="O204" s="1">
        <v>0</v>
      </c>
      <c r="P204" s="1">
        <v>0</v>
      </c>
      <c r="Q204" s="1">
        <v>881.42</v>
      </c>
      <c r="R204" s="1">
        <v>19.510000000000002</v>
      </c>
      <c r="S204" s="1">
        <v>-0.02</v>
      </c>
      <c r="T204" s="1">
        <v>900.91</v>
      </c>
      <c r="U204" s="1">
        <v>6618.6</v>
      </c>
    </row>
    <row r="205" spans="1:21" s="3" customFormat="1" x14ac:dyDescent="0.2">
      <c r="C205" s="3" t="s">
        <v>34</v>
      </c>
      <c r="D205" s="3" t="s">
        <v>34</v>
      </c>
      <c r="E205" s="3" t="s">
        <v>34</v>
      </c>
      <c r="F205" s="3" t="s">
        <v>34</v>
      </c>
      <c r="G205" s="3" t="s">
        <v>34</v>
      </c>
      <c r="H205" s="3" t="s">
        <v>34</v>
      </c>
      <c r="I205" s="3" t="s">
        <v>34</v>
      </c>
      <c r="J205" s="3" t="s">
        <v>34</v>
      </c>
      <c r="K205" s="3" t="s">
        <v>34</v>
      </c>
      <c r="L205" s="3" t="s">
        <v>34</v>
      </c>
      <c r="M205" s="3" t="s">
        <v>34</v>
      </c>
      <c r="N205" s="3" t="s">
        <v>34</v>
      </c>
      <c r="O205" s="3" t="s">
        <v>34</v>
      </c>
      <c r="P205" s="3" t="s">
        <v>34</v>
      </c>
      <c r="Q205" s="3" t="s">
        <v>34</v>
      </c>
      <c r="R205" s="3" t="s">
        <v>34</v>
      </c>
      <c r="S205" s="3" t="s">
        <v>34</v>
      </c>
      <c r="T205" s="3" t="s">
        <v>34</v>
      </c>
      <c r="U205" s="3" t="s">
        <v>34</v>
      </c>
    </row>
    <row r="206" spans="1:21" x14ac:dyDescent="0.2">
      <c r="A206" s="6" t="s">
        <v>33</v>
      </c>
      <c r="B206" s="15" t="s">
        <v>414</v>
      </c>
      <c r="C206" s="7">
        <f t="shared" ref="C206:U206" si="19">SUM(C198:C205)</f>
        <v>31716.5</v>
      </c>
      <c r="D206" s="7">
        <f t="shared" si="19"/>
        <v>9473.5</v>
      </c>
      <c r="E206" s="7">
        <f t="shared" si="19"/>
        <v>0</v>
      </c>
      <c r="F206" s="7">
        <f t="shared" si="19"/>
        <v>13475</v>
      </c>
      <c r="G206" s="7">
        <f t="shared" si="19"/>
        <v>4025</v>
      </c>
      <c r="H206" s="7">
        <f t="shared" si="19"/>
        <v>0</v>
      </c>
      <c r="I206" s="7">
        <f t="shared" si="19"/>
        <v>0</v>
      </c>
      <c r="J206" s="7">
        <f t="shared" si="19"/>
        <v>0</v>
      </c>
      <c r="K206" s="7">
        <f t="shared" si="19"/>
        <v>102.29</v>
      </c>
      <c r="L206" s="7">
        <f t="shared" si="19"/>
        <v>382.46</v>
      </c>
      <c r="M206" s="7">
        <f t="shared" si="19"/>
        <v>59174.750000000007</v>
      </c>
      <c r="N206" s="7">
        <f t="shared" si="19"/>
        <v>0</v>
      </c>
      <c r="O206" s="7">
        <f t="shared" si="19"/>
        <v>0</v>
      </c>
      <c r="P206" s="7">
        <f t="shared" si="19"/>
        <v>207.29</v>
      </c>
      <c r="Q206" s="7">
        <f t="shared" si="19"/>
        <v>5610.05</v>
      </c>
      <c r="R206" s="7">
        <f t="shared" si="19"/>
        <v>102.29</v>
      </c>
      <c r="S206" s="7">
        <f t="shared" si="19"/>
        <v>-0.08</v>
      </c>
      <c r="T206" s="7">
        <f t="shared" si="19"/>
        <v>5919.55</v>
      </c>
      <c r="U206" s="7">
        <f t="shared" si="19"/>
        <v>53255.200000000004</v>
      </c>
    </row>
    <row r="208" spans="1:21" x14ac:dyDescent="0.2">
      <c r="A208" s="4" t="s">
        <v>330</v>
      </c>
    </row>
    <row r="209" spans="1:21" x14ac:dyDescent="0.2">
      <c r="A209" s="2" t="s">
        <v>331</v>
      </c>
      <c r="B209" s="1" t="s">
        <v>332</v>
      </c>
      <c r="C209" s="1">
        <v>3850</v>
      </c>
      <c r="D209" s="1">
        <v>1150</v>
      </c>
      <c r="E209" s="1">
        <v>0</v>
      </c>
      <c r="F209" s="1">
        <v>3850</v>
      </c>
      <c r="G209" s="1">
        <v>1150</v>
      </c>
      <c r="H209" s="1">
        <v>0</v>
      </c>
      <c r="I209" s="1">
        <v>0</v>
      </c>
      <c r="J209" s="1">
        <v>0</v>
      </c>
      <c r="K209" s="1">
        <v>7.62</v>
      </c>
      <c r="L209" s="1">
        <v>0</v>
      </c>
      <c r="M209" s="1">
        <v>10007.620000000001</v>
      </c>
      <c r="N209" s="1">
        <v>0</v>
      </c>
      <c r="O209" s="1">
        <v>0</v>
      </c>
      <c r="P209" s="1">
        <v>0</v>
      </c>
      <c r="Q209" s="1">
        <v>833.75</v>
      </c>
      <c r="R209" s="1">
        <v>7.62</v>
      </c>
      <c r="S209" s="1">
        <v>0.05</v>
      </c>
      <c r="T209" s="1">
        <v>841.42</v>
      </c>
      <c r="U209" s="1">
        <v>9166.2000000000007</v>
      </c>
    </row>
    <row r="210" spans="1:21" x14ac:dyDescent="0.2">
      <c r="A210" s="2" t="s">
        <v>333</v>
      </c>
      <c r="B210" s="1" t="s">
        <v>334</v>
      </c>
      <c r="C210" s="1">
        <v>5775</v>
      </c>
      <c r="D210" s="1">
        <v>1725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19.510000000000002</v>
      </c>
      <c r="L210" s="1">
        <v>0</v>
      </c>
      <c r="M210" s="1">
        <v>7519.51</v>
      </c>
      <c r="N210" s="1">
        <v>0</v>
      </c>
      <c r="O210" s="1">
        <v>0</v>
      </c>
      <c r="P210" s="1">
        <v>0</v>
      </c>
      <c r="Q210" s="1">
        <v>881.42</v>
      </c>
      <c r="R210" s="1">
        <v>19.510000000000002</v>
      </c>
      <c r="S210" s="1">
        <v>-0.02</v>
      </c>
      <c r="T210" s="1">
        <v>900.91</v>
      </c>
      <c r="U210" s="1">
        <v>6618.6</v>
      </c>
    </row>
    <row r="211" spans="1:21" x14ac:dyDescent="0.2">
      <c r="A211" s="2" t="s">
        <v>335</v>
      </c>
      <c r="B211" s="1" t="s">
        <v>336</v>
      </c>
      <c r="C211" s="1">
        <v>3850</v>
      </c>
      <c r="D211" s="1">
        <v>1150</v>
      </c>
      <c r="E211" s="1">
        <v>1370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7.62</v>
      </c>
      <c r="L211" s="1">
        <v>0</v>
      </c>
      <c r="M211" s="1">
        <v>6377.62</v>
      </c>
      <c r="N211" s="1">
        <v>0</v>
      </c>
      <c r="O211" s="1">
        <v>0</v>
      </c>
      <c r="P211" s="1">
        <v>0</v>
      </c>
      <c r="Q211" s="1">
        <v>416.88</v>
      </c>
      <c r="R211" s="1">
        <v>7.62</v>
      </c>
      <c r="S211" s="1">
        <v>-0.08</v>
      </c>
      <c r="T211" s="1">
        <v>424.42</v>
      </c>
      <c r="U211" s="1">
        <v>5953.2</v>
      </c>
    </row>
    <row r="212" spans="1:21" x14ac:dyDescent="0.2">
      <c r="A212" s="2" t="s">
        <v>337</v>
      </c>
      <c r="B212" s="1" t="s">
        <v>338</v>
      </c>
      <c r="C212" s="1">
        <v>3850</v>
      </c>
      <c r="D212" s="1">
        <v>1150</v>
      </c>
      <c r="E212" s="1">
        <v>1370</v>
      </c>
      <c r="F212" s="1">
        <v>3850</v>
      </c>
      <c r="G212" s="1">
        <v>1150</v>
      </c>
      <c r="H212" s="1">
        <v>1370</v>
      </c>
      <c r="I212" s="1">
        <v>0</v>
      </c>
      <c r="J212" s="1">
        <v>0</v>
      </c>
      <c r="K212" s="1">
        <v>7.62</v>
      </c>
      <c r="L212" s="1">
        <v>0</v>
      </c>
      <c r="M212" s="1">
        <v>12747.62</v>
      </c>
      <c r="N212" s="1">
        <v>0</v>
      </c>
      <c r="O212" s="1">
        <v>0</v>
      </c>
      <c r="P212" s="1">
        <v>0</v>
      </c>
      <c r="Q212" s="1">
        <v>833.75</v>
      </c>
      <c r="R212" s="1">
        <v>7.62</v>
      </c>
      <c r="S212" s="1">
        <v>0.05</v>
      </c>
      <c r="T212" s="1">
        <v>841.42</v>
      </c>
      <c r="U212" s="1">
        <v>11906.2</v>
      </c>
    </row>
    <row r="213" spans="1:21" x14ac:dyDescent="0.2">
      <c r="A213" s="2" t="s">
        <v>339</v>
      </c>
      <c r="B213" s="1" t="s">
        <v>340</v>
      </c>
      <c r="C213" s="1">
        <v>5775</v>
      </c>
      <c r="D213" s="1">
        <v>1725</v>
      </c>
      <c r="E213" s="1">
        <v>1370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19.510000000000002</v>
      </c>
      <c r="L213" s="1">
        <v>0</v>
      </c>
      <c r="M213" s="1">
        <v>8889.51</v>
      </c>
      <c r="N213" s="1">
        <v>0</v>
      </c>
      <c r="O213" s="1">
        <v>0</v>
      </c>
      <c r="P213" s="1">
        <v>0</v>
      </c>
      <c r="Q213" s="1">
        <v>881.42</v>
      </c>
      <c r="R213" s="1">
        <v>19.510000000000002</v>
      </c>
      <c r="S213" s="1">
        <v>-0.02</v>
      </c>
      <c r="T213" s="1">
        <v>900.91</v>
      </c>
      <c r="U213" s="1">
        <v>7988.6</v>
      </c>
    </row>
    <row r="214" spans="1:21" x14ac:dyDescent="0.2">
      <c r="A214" s="2" t="s">
        <v>341</v>
      </c>
      <c r="B214" s="1" t="s">
        <v>342</v>
      </c>
      <c r="C214" s="1">
        <v>5775</v>
      </c>
      <c r="D214" s="1">
        <v>1725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19.510000000000002</v>
      </c>
      <c r="L214" s="1">
        <v>0</v>
      </c>
      <c r="M214" s="1">
        <v>7519.51</v>
      </c>
      <c r="N214" s="1">
        <v>0</v>
      </c>
      <c r="O214" s="1">
        <v>0</v>
      </c>
      <c r="P214" s="1">
        <v>0</v>
      </c>
      <c r="Q214" s="1">
        <v>881.42</v>
      </c>
      <c r="R214" s="1">
        <v>19.510000000000002</v>
      </c>
      <c r="S214" s="1">
        <v>-0.02</v>
      </c>
      <c r="T214" s="1">
        <v>900.91</v>
      </c>
      <c r="U214" s="1">
        <v>6618.6</v>
      </c>
    </row>
    <row r="215" spans="1:21" s="3" customFormat="1" x14ac:dyDescent="0.2">
      <c r="C215" s="3" t="s">
        <v>34</v>
      </c>
      <c r="D215" s="3" t="s">
        <v>34</v>
      </c>
      <c r="E215" s="3" t="s">
        <v>34</v>
      </c>
      <c r="F215" s="3" t="s">
        <v>34</v>
      </c>
      <c r="G215" s="3" t="s">
        <v>34</v>
      </c>
      <c r="H215" s="3" t="s">
        <v>34</v>
      </c>
      <c r="I215" s="3" t="s">
        <v>34</v>
      </c>
      <c r="J215" s="3" t="s">
        <v>34</v>
      </c>
      <c r="K215" s="3" t="s">
        <v>34</v>
      </c>
      <c r="L215" s="3" t="s">
        <v>34</v>
      </c>
      <c r="M215" s="3" t="s">
        <v>34</v>
      </c>
      <c r="N215" s="3" t="s">
        <v>34</v>
      </c>
      <c r="O215" s="3" t="s">
        <v>34</v>
      </c>
      <c r="P215" s="3" t="s">
        <v>34</v>
      </c>
      <c r="Q215" s="3" t="s">
        <v>34</v>
      </c>
      <c r="R215" s="3" t="s">
        <v>34</v>
      </c>
      <c r="S215" s="3" t="s">
        <v>34</v>
      </c>
      <c r="T215" s="3" t="s">
        <v>34</v>
      </c>
      <c r="U215" s="3" t="s">
        <v>34</v>
      </c>
    </row>
    <row r="216" spans="1:21" x14ac:dyDescent="0.2">
      <c r="A216" s="6" t="s">
        <v>33</v>
      </c>
      <c r="B216" s="15">
        <v>6</v>
      </c>
      <c r="C216" s="7">
        <f>SUM(C209:C215)</f>
        <v>28875</v>
      </c>
      <c r="D216" s="7">
        <f t="shared" ref="D216:U216" si="20">SUM(D209:D215)</f>
        <v>8625</v>
      </c>
      <c r="E216" s="7">
        <f t="shared" si="20"/>
        <v>4110</v>
      </c>
      <c r="F216" s="7">
        <f t="shared" si="20"/>
        <v>7700</v>
      </c>
      <c r="G216" s="7">
        <f t="shared" si="20"/>
        <v>2300</v>
      </c>
      <c r="H216" s="7">
        <f t="shared" si="20"/>
        <v>1370</v>
      </c>
      <c r="I216" s="7">
        <f t="shared" si="20"/>
        <v>0</v>
      </c>
      <c r="J216" s="7">
        <f t="shared" si="20"/>
        <v>0</v>
      </c>
      <c r="K216" s="7">
        <f t="shared" si="20"/>
        <v>81.39</v>
      </c>
      <c r="L216" s="7">
        <f t="shared" si="20"/>
        <v>0</v>
      </c>
      <c r="M216" s="7">
        <f t="shared" si="20"/>
        <v>53061.390000000007</v>
      </c>
      <c r="N216" s="7">
        <f t="shared" si="20"/>
        <v>0</v>
      </c>
      <c r="O216" s="7">
        <f t="shared" si="20"/>
        <v>0</v>
      </c>
      <c r="P216" s="7">
        <f t="shared" si="20"/>
        <v>0</v>
      </c>
      <c r="Q216" s="7">
        <f t="shared" si="20"/>
        <v>4728.6400000000003</v>
      </c>
      <c r="R216" s="7">
        <f t="shared" si="20"/>
        <v>81.39</v>
      </c>
      <c r="S216" s="7">
        <f t="shared" si="20"/>
        <v>-0.04</v>
      </c>
      <c r="T216" s="7">
        <f t="shared" si="20"/>
        <v>4809.99</v>
      </c>
      <c r="U216" s="7">
        <f t="shared" si="20"/>
        <v>48251.399999999994</v>
      </c>
    </row>
    <row r="218" spans="1:21" x14ac:dyDescent="0.2">
      <c r="A218" s="4" t="s">
        <v>343</v>
      </c>
    </row>
    <row r="219" spans="1:21" x14ac:dyDescent="0.2">
      <c r="A219" s="2" t="s">
        <v>344</v>
      </c>
      <c r="B219" s="1" t="s">
        <v>345</v>
      </c>
      <c r="C219" s="1">
        <v>3850</v>
      </c>
      <c r="D219" s="1">
        <v>1150</v>
      </c>
      <c r="E219" s="1">
        <v>0</v>
      </c>
      <c r="F219" s="1">
        <v>3850</v>
      </c>
      <c r="G219" s="1">
        <v>1150</v>
      </c>
      <c r="H219" s="1">
        <v>0</v>
      </c>
      <c r="I219" s="1">
        <v>0</v>
      </c>
      <c r="J219" s="1">
        <v>0</v>
      </c>
      <c r="K219" s="1">
        <v>7.62</v>
      </c>
      <c r="L219" s="1">
        <v>0</v>
      </c>
      <c r="M219" s="1">
        <v>10007.620000000001</v>
      </c>
      <c r="N219" s="1">
        <v>0</v>
      </c>
      <c r="O219" s="1">
        <v>0</v>
      </c>
      <c r="P219" s="1">
        <v>0</v>
      </c>
      <c r="Q219" s="1">
        <v>833.75</v>
      </c>
      <c r="R219" s="1">
        <v>7.62</v>
      </c>
      <c r="S219" s="1">
        <v>0.05</v>
      </c>
      <c r="T219" s="1">
        <v>841.42</v>
      </c>
      <c r="U219" s="1">
        <v>9166.2000000000007</v>
      </c>
    </row>
    <row r="220" spans="1:21" x14ac:dyDescent="0.2">
      <c r="A220" s="2" t="s">
        <v>346</v>
      </c>
      <c r="B220" s="1" t="s">
        <v>347</v>
      </c>
      <c r="C220" s="1">
        <v>3850</v>
      </c>
      <c r="D220" s="1">
        <v>1150</v>
      </c>
      <c r="E220" s="1">
        <v>1370</v>
      </c>
      <c r="F220" s="1">
        <v>3850</v>
      </c>
      <c r="G220" s="1">
        <v>1150</v>
      </c>
      <c r="H220" s="1">
        <v>1370</v>
      </c>
      <c r="I220" s="1">
        <v>0</v>
      </c>
      <c r="J220" s="1">
        <v>0</v>
      </c>
      <c r="K220" s="1">
        <v>7.62</v>
      </c>
      <c r="L220" s="1">
        <v>0</v>
      </c>
      <c r="M220" s="1">
        <v>12747.62</v>
      </c>
      <c r="N220" s="1">
        <v>0</v>
      </c>
      <c r="O220" s="1">
        <v>0</v>
      </c>
      <c r="P220" s="1">
        <v>0</v>
      </c>
      <c r="Q220" s="1">
        <v>833.75</v>
      </c>
      <c r="R220" s="1">
        <v>7.62</v>
      </c>
      <c r="S220" s="1">
        <v>0.05</v>
      </c>
      <c r="T220" s="1">
        <v>841.42</v>
      </c>
      <c r="U220" s="1">
        <v>11906.2</v>
      </c>
    </row>
    <row r="221" spans="1:21" x14ac:dyDescent="0.2">
      <c r="A221" s="2" t="s">
        <v>348</v>
      </c>
      <c r="B221" s="1" t="s">
        <v>349</v>
      </c>
      <c r="C221" s="1">
        <v>5775</v>
      </c>
      <c r="D221" s="1">
        <v>1725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19.510000000000002</v>
      </c>
      <c r="L221" s="1">
        <v>0</v>
      </c>
      <c r="M221" s="1">
        <v>7519.51</v>
      </c>
      <c r="N221" s="1">
        <v>0</v>
      </c>
      <c r="O221" s="1">
        <v>0</v>
      </c>
      <c r="P221" s="1">
        <v>0</v>
      </c>
      <c r="Q221" s="1">
        <v>881.42</v>
      </c>
      <c r="R221" s="1">
        <v>19.510000000000002</v>
      </c>
      <c r="S221" s="1">
        <v>-0.02</v>
      </c>
      <c r="T221" s="1">
        <v>900.91</v>
      </c>
      <c r="U221" s="1">
        <v>6618.6</v>
      </c>
    </row>
    <row r="222" spans="1:21" x14ac:dyDescent="0.2">
      <c r="A222" s="2" t="s">
        <v>350</v>
      </c>
      <c r="B222" s="1" t="s">
        <v>351</v>
      </c>
      <c r="C222" s="1">
        <v>5775</v>
      </c>
      <c r="D222" s="1">
        <v>1725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19.510000000000002</v>
      </c>
      <c r="L222" s="1">
        <v>0</v>
      </c>
      <c r="M222" s="1">
        <v>7519.51</v>
      </c>
      <c r="N222" s="1">
        <v>0</v>
      </c>
      <c r="O222" s="1">
        <v>0</v>
      </c>
      <c r="P222" s="1">
        <v>0</v>
      </c>
      <c r="Q222" s="1">
        <v>881.42</v>
      </c>
      <c r="R222" s="1">
        <v>19.510000000000002</v>
      </c>
      <c r="S222" s="1">
        <v>-0.02</v>
      </c>
      <c r="T222" s="1">
        <v>900.91</v>
      </c>
      <c r="U222" s="1">
        <v>6618.6</v>
      </c>
    </row>
    <row r="223" spans="1:21" s="17" customFormat="1" x14ac:dyDescent="0.2">
      <c r="A223" s="16" t="s">
        <v>354</v>
      </c>
      <c r="B223" s="17" t="s">
        <v>355</v>
      </c>
      <c r="C223" s="17">
        <v>2053.33</v>
      </c>
      <c r="D223" s="17">
        <v>613.33000000000004</v>
      </c>
      <c r="E223" s="17">
        <v>730.64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3.93</v>
      </c>
      <c r="L223" s="17">
        <v>0</v>
      </c>
      <c r="M223" s="17">
        <v>3401.23</v>
      </c>
      <c r="N223" s="17">
        <v>0</v>
      </c>
      <c r="O223" s="17">
        <v>0</v>
      </c>
      <c r="P223" s="17">
        <v>0</v>
      </c>
      <c r="Q223" s="17">
        <v>143.28</v>
      </c>
      <c r="R223" s="17">
        <v>3.93</v>
      </c>
      <c r="S223" s="17">
        <v>0.02</v>
      </c>
      <c r="T223" s="17">
        <v>147.28</v>
      </c>
      <c r="U223" s="17">
        <v>3254</v>
      </c>
    </row>
    <row r="224" spans="1:21" x14ac:dyDescent="0.2">
      <c r="A224" s="2" t="s">
        <v>356</v>
      </c>
      <c r="B224" s="1" t="s">
        <v>357</v>
      </c>
      <c r="C224" s="1">
        <v>5775</v>
      </c>
      <c r="D224" s="1">
        <v>1725</v>
      </c>
      <c r="E224" s="1">
        <v>1370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19.510000000000002</v>
      </c>
      <c r="L224" s="1">
        <v>0</v>
      </c>
      <c r="M224" s="1">
        <v>8889.51</v>
      </c>
      <c r="N224" s="1">
        <v>0</v>
      </c>
      <c r="O224" s="1">
        <v>0</v>
      </c>
      <c r="P224" s="1">
        <v>0</v>
      </c>
      <c r="Q224" s="1">
        <v>881.42</v>
      </c>
      <c r="R224" s="1">
        <v>19.510000000000002</v>
      </c>
      <c r="S224" s="1">
        <v>-0.02</v>
      </c>
      <c r="T224" s="1">
        <v>900.91</v>
      </c>
      <c r="U224" s="1">
        <v>7988.6</v>
      </c>
    </row>
    <row r="225" spans="1:21" s="3" customFormat="1" x14ac:dyDescent="0.2">
      <c r="C225" s="3" t="s">
        <v>34</v>
      </c>
      <c r="D225" s="3" t="s">
        <v>34</v>
      </c>
      <c r="E225" s="3" t="s">
        <v>34</v>
      </c>
      <c r="F225" s="3" t="s">
        <v>34</v>
      </c>
      <c r="G225" s="3" t="s">
        <v>34</v>
      </c>
      <c r="H225" s="3" t="s">
        <v>34</v>
      </c>
      <c r="I225" s="3" t="s">
        <v>34</v>
      </c>
      <c r="J225" s="3" t="s">
        <v>34</v>
      </c>
      <c r="K225" s="3" t="s">
        <v>34</v>
      </c>
      <c r="L225" s="3" t="s">
        <v>34</v>
      </c>
      <c r="M225" s="3" t="s">
        <v>34</v>
      </c>
      <c r="N225" s="3" t="s">
        <v>34</v>
      </c>
      <c r="O225" s="3" t="s">
        <v>34</v>
      </c>
      <c r="P225" s="3" t="s">
        <v>34</v>
      </c>
      <c r="Q225" s="3" t="s">
        <v>34</v>
      </c>
      <c r="R225" s="3" t="s">
        <v>34</v>
      </c>
      <c r="S225" s="3" t="s">
        <v>34</v>
      </c>
      <c r="T225" s="3" t="s">
        <v>34</v>
      </c>
      <c r="U225" s="3" t="s">
        <v>34</v>
      </c>
    </row>
    <row r="226" spans="1:21" x14ac:dyDescent="0.2">
      <c r="A226" s="6" t="s">
        <v>33</v>
      </c>
      <c r="B226" s="15" t="s">
        <v>413</v>
      </c>
      <c r="C226" s="7">
        <f t="shared" ref="C226:U226" si="21">SUM(C219:C225)</f>
        <v>27078.33</v>
      </c>
      <c r="D226" s="7">
        <f t="shared" si="21"/>
        <v>8088.33</v>
      </c>
      <c r="E226" s="7">
        <f t="shared" si="21"/>
        <v>3470.64</v>
      </c>
      <c r="F226" s="7">
        <f t="shared" si="21"/>
        <v>7700</v>
      </c>
      <c r="G226" s="7">
        <f t="shared" si="21"/>
        <v>2300</v>
      </c>
      <c r="H226" s="7">
        <f t="shared" si="21"/>
        <v>1370</v>
      </c>
      <c r="I226" s="7">
        <f t="shared" si="21"/>
        <v>0</v>
      </c>
      <c r="J226" s="7">
        <f t="shared" si="21"/>
        <v>0</v>
      </c>
      <c r="K226" s="7">
        <f t="shared" si="21"/>
        <v>77.7</v>
      </c>
      <c r="L226" s="7">
        <f t="shared" si="21"/>
        <v>0</v>
      </c>
      <c r="M226" s="7">
        <f t="shared" si="21"/>
        <v>50085.000000000007</v>
      </c>
      <c r="N226" s="7">
        <f t="shared" si="21"/>
        <v>0</v>
      </c>
      <c r="O226" s="7">
        <f t="shared" si="21"/>
        <v>0</v>
      </c>
      <c r="P226" s="7">
        <f t="shared" si="21"/>
        <v>0</v>
      </c>
      <c r="Q226" s="7">
        <f t="shared" si="21"/>
        <v>4455.04</v>
      </c>
      <c r="R226" s="7">
        <f t="shared" si="21"/>
        <v>77.7</v>
      </c>
      <c r="S226" s="7">
        <f t="shared" si="21"/>
        <v>0.06</v>
      </c>
      <c r="T226" s="7">
        <f t="shared" si="21"/>
        <v>4532.8500000000004</v>
      </c>
      <c r="U226" s="7">
        <f t="shared" si="21"/>
        <v>45552.2</v>
      </c>
    </row>
    <row r="228" spans="1:21" x14ac:dyDescent="0.2">
      <c r="A228" s="4" t="s">
        <v>358</v>
      </c>
    </row>
    <row r="229" spans="1:21" x14ac:dyDescent="0.2">
      <c r="A229" s="2" t="s">
        <v>359</v>
      </c>
      <c r="B229" s="1" t="s">
        <v>360</v>
      </c>
      <c r="C229" s="1">
        <v>3850</v>
      </c>
      <c r="D229" s="1">
        <v>1150</v>
      </c>
      <c r="E229" s="1">
        <v>0</v>
      </c>
      <c r="F229" s="1">
        <v>3850</v>
      </c>
      <c r="G229" s="1">
        <v>1150</v>
      </c>
      <c r="H229" s="1">
        <v>0</v>
      </c>
      <c r="I229" s="1">
        <v>0</v>
      </c>
      <c r="J229" s="1">
        <v>0</v>
      </c>
      <c r="K229" s="1">
        <v>7.62</v>
      </c>
      <c r="L229" s="1">
        <v>0</v>
      </c>
      <c r="M229" s="1">
        <v>10007.620000000001</v>
      </c>
      <c r="N229" s="1">
        <v>0</v>
      </c>
      <c r="O229" s="1">
        <v>0</v>
      </c>
      <c r="P229" s="1">
        <v>0</v>
      </c>
      <c r="Q229" s="1">
        <v>833.75</v>
      </c>
      <c r="R229" s="1">
        <v>7.62</v>
      </c>
      <c r="S229" s="1">
        <v>0.05</v>
      </c>
      <c r="T229" s="1">
        <v>841.42</v>
      </c>
      <c r="U229" s="1">
        <v>9166.2000000000007</v>
      </c>
    </row>
    <row r="230" spans="1:21" x14ac:dyDescent="0.2">
      <c r="A230" s="2" t="s">
        <v>361</v>
      </c>
      <c r="B230" s="1" t="s">
        <v>362</v>
      </c>
      <c r="C230" s="1">
        <v>5775</v>
      </c>
      <c r="D230" s="1">
        <v>1725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19.510000000000002</v>
      </c>
      <c r="L230" s="1">
        <v>0</v>
      </c>
      <c r="M230" s="1">
        <v>7519.51</v>
      </c>
      <c r="N230" s="1">
        <v>0</v>
      </c>
      <c r="O230" s="1">
        <v>0</v>
      </c>
      <c r="P230" s="1">
        <v>0</v>
      </c>
      <c r="Q230" s="1">
        <v>881.42</v>
      </c>
      <c r="R230" s="1">
        <v>19.510000000000002</v>
      </c>
      <c r="S230" s="1">
        <v>-0.02</v>
      </c>
      <c r="T230" s="1">
        <v>900.91</v>
      </c>
      <c r="U230" s="1">
        <v>6618.6</v>
      </c>
    </row>
    <row r="231" spans="1:21" x14ac:dyDescent="0.2">
      <c r="A231" s="2" t="s">
        <v>363</v>
      </c>
      <c r="B231" s="1" t="s">
        <v>364</v>
      </c>
      <c r="C231" s="1">
        <v>5775</v>
      </c>
      <c r="D231" s="1">
        <v>1725</v>
      </c>
      <c r="E231" s="1">
        <v>1370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19.510000000000002</v>
      </c>
      <c r="L231" s="1">
        <v>0</v>
      </c>
      <c r="M231" s="1">
        <v>8889.51</v>
      </c>
      <c r="N231" s="1">
        <v>0</v>
      </c>
      <c r="O231" s="1">
        <v>0</v>
      </c>
      <c r="P231" s="1">
        <v>0</v>
      </c>
      <c r="Q231" s="1">
        <v>881.42</v>
      </c>
      <c r="R231" s="1">
        <v>19.510000000000002</v>
      </c>
      <c r="S231" s="1">
        <v>0.18</v>
      </c>
      <c r="T231" s="1">
        <v>901.11</v>
      </c>
      <c r="U231" s="1">
        <v>7988.4</v>
      </c>
    </row>
    <row r="232" spans="1:21" x14ac:dyDescent="0.2">
      <c r="A232" s="2" t="s">
        <v>365</v>
      </c>
      <c r="B232" s="1" t="s">
        <v>366</v>
      </c>
      <c r="C232" s="1">
        <v>5775</v>
      </c>
      <c r="D232" s="1">
        <v>1725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19.510000000000002</v>
      </c>
      <c r="L232" s="1">
        <v>0</v>
      </c>
      <c r="M232" s="1">
        <v>7519.51</v>
      </c>
      <c r="N232" s="1">
        <v>0</v>
      </c>
      <c r="O232" s="1">
        <v>0</v>
      </c>
      <c r="P232" s="1">
        <v>0</v>
      </c>
      <c r="Q232" s="1">
        <v>881.42</v>
      </c>
      <c r="R232" s="1">
        <v>19.510000000000002</v>
      </c>
      <c r="S232" s="1">
        <v>-0.02</v>
      </c>
      <c r="T232" s="1">
        <v>900.91</v>
      </c>
      <c r="U232" s="1">
        <v>6618.6</v>
      </c>
    </row>
    <row r="233" spans="1:21" x14ac:dyDescent="0.2">
      <c r="A233" s="2" t="s">
        <v>367</v>
      </c>
      <c r="B233" s="1" t="s">
        <v>368</v>
      </c>
      <c r="C233" s="1">
        <v>3850</v>
      </c>
      <c r="D233" s="1">
        <v>1150</v>
      </c>
      <c r="E233" s="1">
        <v>1370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7.62</v>
      </c>
      <c r="L233" s="1">
        <v>0</v>
      </c>
      <c r="M233" s="1">
        <v>6377.62</v>
      </c>
      <c r="N233" s="1">
        <v>0</v>
      </c>
      <c r="O233" s="1">
        <v>0</v>
      </c>
      <c r="P233" s="1">
        <v>0</v>
      </c>
      <c r="Q233" s="1">
        <v>416.88</v>
      </c>
      <c r="R233" s="1">
        <v>7.62</v>
      </c>
      <c r="S233" s="1">
        <v>-0.08</v>
      </c>
      <c r="T233" s="1">
        <v>424.42</v>
      </c>
      <c r="U233" s="1">
        <v>5953.2</v>
      </c>
    </row>
    <row r="234" spans="1:21" s="3" customFormat="1" x14ac:dyDescent="0.2">
      <c r="C234" s="3" t="s">
        <v>34</v>
      </c>
      <c r="D234" s="3" t="s">
        <v>34</v>
      </c>
      <c r="E234" s="3" t="s">
        <v>34</v>
      </c>
      <c r="F234" s="3" t="s">
        <v>34</v>
      </c>
      <c r="G234" s="3" t="s">
        <v>34</v>
      </c>
      <c r="H234" s="3" t="s">
        <v>34</v>
      </c>
      <c r="I234" s="3" t="s">
        <v>34</v>
      </c>
      <c r="J234" s="3" t="s">
        <v>34</v>
      </c>
      <c r="K234" s="3" t="s">
        <v>34</v>
      </c>
      <c r="L234" s="3" t="s">
        <v>34</v>
      </c>
      <c r="M234" s="3" t="s">
        <v>34</v>
      </c>
      <c r="N234" s="3" t="s">
        <v>34</v>
      </c>
      <c r="O234" s="3" t="s">
        <v>34</v>
      </c>
      <c r="P234" s="3" t="s">
        <v>34</v>
      </c>
      <c r="Q234" s="3" t="s">
        <v>34</v>
      </c>
      <c r="R234" s="3" t="s">
        <v>34</v>
      </c>
      <c r="S234" s="3" t="s">
        <v>34</v>
      </c>
      <c r="T234" s="3" t="s">
        <v>34</v>
      </c>
      <c r="U234" s="3" t="s">
        <v>34</v>
      </c>
    </row>
    <row r="235" spans="1:21" x14ac:dyDescent="0.2">
      <c r="A235" s="6" t="s">
        <v>33</v>
      </c>
      <c r="B235" s="15">
        <v>5</v>
      </c>
      <c r="C235" s="7">
        <f>SUM(C229:C234)</f>
        <v>25025</v>
      </c>
      <c r="D235" s="7">
        <f t="shared" ref="D235:U235" si="22">SUM(D229:D234)</f>
        <v>7475</v>
      </c>
      <c r="E235" s="7">
        <f t="shared" si="22"/>
        <v>2740</v>
      </c>
      <c r="F235" s="7">
        <f t="shared" si="22"/>
        <v>3850</v>
      </c>
      <c r="G235" s="7">
        <f t="shared" si="22"/>
        <v>1150</v>
      </c>
      <c r="H235" s="7">
        <f t="shared" si="22"/>
        <v>0</v>
      </c>
      <c r="I235" s="7">
        <f t="shared" si="22"/>
        <v>0</v>
      </c>
      <c r="J235" s="7">
        <f t="shared" si="22"/>
        <v>0</v>
      </c>
      <c r="K235" s="7">
        <f t="shared" si="22"/>
        <v>73.77000000000001</v>
      </c>
      <c r="L235" s="7">
        <f t="shared" si="22"/>
        <v>0</v>
      </c>
      <c r="M235" s="7">
        <f t="shared" si="22"/>
        <v>40313.770000000004</v>
      </c>
      <c r="N235" s="7">
        <f t="shared" si="22"/>
        <v>0</v>
      </c>
      <c r="O235" s="7">
        <f t="shared" si="22"/>
        <v>0</v>
      </c>
      <c r="P235" s="7">
        <f t="shared" si="22"/>
        <v>0</v>
      </c>
      <c r="Q235" s="7">
        <f t="shared" si="22"/>
        <v>3894.8900000000003</v>
      </c>
      <c r="R235" s="7">
        <f t="shared" si="22"/>
        <v>73.77000000000001</v>
      </c>
      <c r="S235" s="7">
        <f t="shared" si="22"/>
        <v>0.11</v>
      </c>
      <c r="T235" s="7">
        <f t="shared" si="22"/>
        <v>3968.77</v>
      </c>
      <c r="U235" s="7">
        <f t="shared" si="22"/>
        <v>36345</v>
      </c>
    </row>
    <row r="237" spans="1:21" x14ac:dyDescent="0.2">
      <c r="A237" s="4" t="s">
        <v>369</v>
      </c>
    </row>
    <row r="238" spans="1:21" x14ac:dyDescent="0.2">
      <c r="A238" s="2" t="s">
        <v>370</v>
      </c>
      <c r="B238" s="1" t="s">
        <v>371</v>
      </c>
      <c r="C238" s="1">
        <v>3850</v>
      </c>
      <c r="D238" s="1">
        <v>1150</v>
      </c>
      <c r="E238" s="1">
        <v>0</v>
      </c>
      <c r="F238" s="1">
        <v>3850</v>
      </c>
      <c r="G238" s="1">
        <v>1150</v>
      </c>
      <c r="H238" s="1">
        <v>0</v>
      </c>
      <c r="I238" s="1">
        <v>0</v>
      </c>
      <c r="J238" s="1">
        <v>0</v>
      </c>
      <c r="K238" s="1">
        <v>7.62</v>
      </c>
      <c r="L238" s="1">
        <v>0</v>
      </c>
      <c r="M238" s="1">
        <v>10007.620000000001</v>
      </c>
      <c r="N238" s="1">
        <v>0</v>
      </c>
      <c r="O238" s="1">
        <v>0</v>
      </c>
      <c r="P238" s="1">
        <v>0</v>
      </c>
      <c r="Q238" s="1">
        <v>833.75</v>
      </c>
      <c r="R238" s="1">
        <v>7.62</v>
      </c>
      <c r="S238" s="1">
        <v>0.05</v>
      </c>
      <c r="T238" s="1">
        <v>841.42</v>
      </c>
      <c r="U238" s="1">
        <v>9166.2000000000007</v>
      </c>
    </row>
    <row r="239" spans="1:21" x14ac:dyDescent="0.2">
      <c r="A239" s="2" t="s">
        <v>372</v>
      </c>
      <c r="B239" s="1" t="s">
        <v>373</v>
      </c>
      <c r="C239" s="1">
        <v>3850</v>
      </c>
      <c r="D239" s="1">
        <v>1150</v>
      </c>
      <c r="E239" s="1">
        <v>1370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7.62</v>
      </c>
      <c r="L239" s="1">
        <v>0</v>
      </c>
      <c r="M239" s="1">
        <v>6377.62</v>
      </c>
      <c r="N239" s="1">
        <v>0</v>
      </c>
      <c r="O239" s="1">
        <v>0</v>
      </c>
      <c r="P239" s="1">
        <v>0</v>
      </c>
      <c r="Q239" s="1">
        <v>416.88</v>
      </c>
      <c r="R239" s="1">
        <v>7.62</v>
      </c>
      <c r="S239" s="1">
        <v>0.12</v>
      </c>
      <c r="T239" s="1">
        <v>424.62</v>
      </c>
      <c r="U239" s="1">
        <v>5953</v>
      </c>
    </row>
    <row r="240" spans="1:21" x14ac:dyDescent="0.2">
      <c r="A240" s="2" t="s">
        <v>374</v>
      </c>
      <c r="B240" s="1" t="s">
        <v>375</v>
      </c>
      <c r="C240" s="1">
        <v>3850</v>
      </c>
      <c r="D240" s="1">
        <v>1150</v>
      </c>
      <c r="E240" s="1">
        <v>1370</v>
      </c>
      <c r="F240" s="1">
        <v>3850</v>
      </c>
      <c r="G240" s="1">
        <v>1150</v>
      </c>
      <c r="H240" s="1">
        <v>1370</v>
      </c>
      <c r="I240" s="1">
        <v>0</v>
      </c>
      <c r="J240" s="1">
        <v>0</v>
      </c>
      <c r="K240" s="1">
        <v>7.62</v>
      </c>
      <c r="L240" s="1">
        <v>0</v>
      </c>
      <c r="M240" s="1">
        <v>12747.62</v>
      </c>
      <c r="N240" s="1">
        <v>0</v>
      </c>
      <c r="O240" s="1">
        <v>0</v>
      </c>
      <c r="P240" s="1">
        <v>0</v>
      </c>
      <c r="Q240" s="1">
        <v>833.75</v>
      </c>
      <c r="R240" s="1">
        <v>7.62</v>
      </c>
      <c r="S240" s="1">
        <v>0.05</v>
      </c>
      <c r="T240" s="1">
        <v>841.42</v>
      </c>
      <c r="U240" s="1">
        <v>11906.2</v>
      </c>
    </row>
    <row r="241" spans="1:21" x14ac:dyDescent="0.2">
      <c r="A241" s="2" t="s">
        <v>376</v>
      </c>
      <c r="B241" s="1" t="s">
        <v>377</v>
      </c>
      <c r="C241" s="1">
        <v>5775</v>
      </c>
      <c r="D241" s="1">
        <v>1725</v>
      </c>
      <c r="E241" s="1">
        <v>1370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19.510000000000002</v>
      </c>
      <c r="L241" s="1">
        <v>0</v>
      </c>
      <c r="M241" s="1">
        <v>8889.51</v>
      </c>
      <c r="N241" s="1">
        <v>0</v>
      </c>
      <c r="O241" s="1">
        <v>0</v>
      </c>
      <c r="P241" s="1">
        <v>0</v>
      </c>
      <c r="Q241" s="1">
        <v>881.42</v>
      </c>
      <c r="R241" s="1">
        <v>19.510000000000002</v>
      </c>
      <c r="S241" s="1">
        <v>-0.02</v>
      </c>
      <c r="T241" s="1">
        <v>900.91</v>
      </c>
      <c r="U241" s="1">
        <v>7988.6</v>
      </c>
    </row>
    <row r="242" spans="1:21" x14ac:dyDescent="0.2">
      <c r="A242" s="2" t="s">
        <v>380</v>
      </c>
      <c r="B242" s="1" t="s">
        <v>381</v>
      </c>
      <c r="C242" s="1">
        <v>5775</v>
      </c>
      <c r="D242" s="1">
        <v>1725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19.510000000000002</v>
      </c>
      <c r="L242" s="1">
        <v>0</v>
      </c>
      <c r="M242" s="1">
        <v>7519.51</v>
      </c>
      <c r="N242" s="1">
        <v>0</v>
      </c>
      <c r="O242" s="1">
        <v>0</v>
      </c>
      <c r="P242" s="1">
        <v>0</v>
      </c>
      <c r="Q242" s="1">
        <v>881.42</v>
      </c>
      <c r="R242" s="1">
        <v>19.510000000000002</v>
      </c>
      <c r="S242" s="1">
        <v>-0.02</v>
      </c>
      <c r="T242" s="1">
        <v>900.91</v>
      </c>
      <c r="U242" s="1">
        <v>6618.6</v>
      </c>
    </row>
    <row r="243" spans="1:21" x14ac:dyDescent="0.2">
      <c r="A243" s="2" t="s">
        <v>382</v>
      </c>
      <c r="B243" s="1" t="s">
        <v>383</v>
      </c>
      <c r="C243" s="1">
        <v>5775</v>
      </c>
      <c r="D243" s="1">
        <v>1725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19.510000000000002</v>
      </c>
      <c r="L243" s="1">
        <v>0</v>
      </c>
      <c r="M243" s="1">
        <v>7519.51</v>
      </c>
      <c r="N243" s="1">
        <v>0</v>
      </c>
      <c r="O243" s="1">
        <v>0</v>
      </c>
      <c r="P243" s="1">
        <v>0</v>
      </c>
      <c r="Q243" s="1">
        <v>881.42</v>
      </c>
      <c r="R243" s="1">
        <v>19.510000000000002</v>
      </c>
      <c r="S243" s="1">
        <v>-0.02</v>
      </c>
      <c r="T243" s="1">
        <v>900.91</v>
      </c>
      <c r="U243" s="1">
        <v>6618.6</v>
      </c>
    </row>
    <row r="244" spans="1:21" s="3" customFormat="1" x14ac:dyDescent="0.2">
      <c r="C244" s="3" t="s">
        <v>34</v>
      </c>
      <c r="D244" s="3" t="s">
        <v>34</v>
      </c>
      <c r="E244" s="3" t="s">
        <v>34</v>
      </c>
      <c r="F244" s="3" t="s">
        <v>34</v>
      </c>
      <c r="G244" s="3" t="s">
        <v>34</v>
      </c>
      <c r="H244" s="3" t="s">
        <v>34</v>
      </c>
      <c r="I244" s="3" t="s">
        <v>34</v>
      </c>
      <c r="J244" s="3" t="s">
        <v>34</v>
      </c>
      <c r="K244" s="3" t="s">
        <v>34</v>
      </c>
      <c r="L244" s="3" t="s">
        <v>34</v>
      </c>
      <c r="M244" s="3" t="s">
        <v>34</v>
      </c>
      <c r="N244" s="3" t="s">
        <v>34</v>
      </c>
      <c r="O244" s="3" t="s">
        <v>34</v>
      </c>
      <c r="P244" s="3" t="s">
        <v>34</v>
      </c>
      <c r="Q244" s="3" t="s">
        <v>34</v>
      </c>
      <c r="R244" s="3" t="s">
        <v>34</v>
      </c>
      <c r="S244" s="3" t="s">
        <v>34</v>
      </c>
      <c r="T244" s="3" t="s">
        <v>34</v>
      </c>
      <c r="U244" s="3" t="s">
        <v>34</v>
      </c>
    </row>
    <row r="245" spans="1:21" x14ac:dyDescent="0.2">
      <c r="A245" s="6" t="s">
        <v>33</v>
      </c>
      <c r="B245" s="15" t="s">
        <v>413</v>
      </c>
      <c r="C245" s="7">
        <f t="shared" ref="C245:U245" si="23">SUM(C238:C244)</f>
        <v>28875</v>
      </c>
      <c r="D245" s="7">
        <f t="shared" si="23"/>
        <v>8625</v>
      </c>
      <c r="E245" s="7">
        <f t="shared" si="23"/>
        <v>4110</v>
      </c>
      <c r="F245" s="7">
        <f t="shared" si="23"/>
        <v>7700</v>
      </c>
      <c r="G245" s="7">
        <f t="shared" si="23"/>
        <v>2300</v>
      </c>
      <c r="H245" s="7">
        <f t="shared" si="23"/>
        <v>1370</v>
      </c>
      <c r="I245" s="7">
        <f t="shared" si="23"/>
        <v>0</v>
      </c>
      <c r="J245" s="7">
        <f t="shared" si="23"/>
        <v>0</v>
      </c>
      <c r="K245" s="7">
        <f t="shared" si="23"/>
        <v>81.390000000000015</v>
      </c>
      <c r="L245" s="7">
        <f t="shared" si="23"/>
        <v>0</v>
      </c>
      <c r="M245" s="7">
        <f t="shared" si="23"/>
        <v>53061.390000000007</v>
      </c>
      <c r="N245" s="7">
        <f t="shared" si="23"/>
        <v>0</v>
      </c>
      <c r="O245" s="7">
        <f t="shared" si="23"/>
        <v>0</v>
      </c>
      <c r="P245" s="7">
        <f t="shared" si="23"/>
        <v>0</v>
      </c>
      <c r="Q245" s="7">
        <f t="shared" si="23"/>
        <v>4728.6400000000003</v>
      </c>
      <c r="R245" s="7">
        <f t="shared" si="23"/>
        <v>81.390000000000015</v>
      </c>
      <c r="S245" s="7">
        <f t="shared" si="23"/>
        <v>0.16</v>
      </c>
      <c r="T245" s="7">
        <f t="shared" si="23"/>
        <v>4810.1899999999996</v>
      </c>
      <c r="U245" s="7">
        <f t="shared" si="23"/>
        <v>48251.199999999997</v>
      </c>
    </row>
    <row r="247" spans="1:21" x14ac:dyDescent="0.2">
      <c r="A247" s="4" t="s">
        <v>386</v>
      </c>
    </row>
    <row r="248" spans="1:21" x14ac:dyDescent="0.2">
      <c r="A248" s="2" t="s">
        <v>387</v>
      </c>
      <c r="B248" s="1" t="s">
        <v>388</v>
      </c>
      <c r="C248" s="1">
        <v>3850</v>
      </c>
      <c r="D248" s="1">
        <v>1150</v>
      </c>
      <c r="E248" s="1">
        <v>0</v>
      </c>
      <c r="F248" s="1">
        <v>3850</v>
      </c>
      <c r="G248" s="1">
        <v>1150</v>
      </c>
      <c r="H248" s="1">
        <v>0</v>
      </c>
      <c r="I248" s="1">
        <v>0</v>
      </c>
      <c r="J248" s="1">
        <v>0</v>
      </c>
      <c r="K248" s="1">
        <v>7.62</v>
      </c>
      <c r="L248" s="1">
        <v>0</v>
      </c>
      <c r="M248" s="1">
        <v>10007.620000000001</v>
      </c>
      <c r="N248" s="1">
        <v>0</v>
      </c>
      <c r="O248" s="1">
        <v>0</v>
      </c>
      <c r="P248" s="1">
        <v>0</v>
      </c>
      <c r="Q248" s="1">
        <v>833.75</v>
      </c>
      <c r="R248" s="1">
        <v>7.62</v>
      </c>
      <c r="S248" s="1">
        <v>0.05</v>
      </c>
      <c r="T248" s="1">
        <v>841.42</v>
      </c>
      <c r="U248" s="1">
        <v>9166.2000000000007</v>
      </c>
    </row>
    <row r="249" spans="1:21" x14ac:dyDescent="0.2">
      <c r="A249" s="2" t="s">
        <v>389</v>
      </c>
      <c r="B249" s="1" t="s">
        <v>390</v>
      </c>
      <c r="C249" s="1">
        <v>3850</v>
      </c>
      <c r="D249" s="1">
        <v>1150</v>
      </c>
      <c r="E249" s="1">
        <v>0</v>
      </c>
      <c r="F249" s="1">
        <v>3850</v>
      </c>
      <c r="G249" s="1">
        <v>1150</v>
      </c>
      <c r="H249" s="1">
        <v>0</v>
      </c>
      <c r="I249" s="1">
        <v>0</v>
      </c>
      <c r="J249" s="1">
        <v>0</v>
      </c>
      <c r="K249" s="1">
        <v>7.62</v>
      </c>
      <c r="L249" s="1">
        <v>0</v>
      </c>
      <c r="M249" s="1">
        <v>10007.620000000001</v>
      </c>
      <c r="N249" s="1">
        <v>0</v>
      </c>
      <c r="O249" s="1">
        <v>0</v>
      </c>
      <c r="P249" s="1">
        <v>0</v>
      </c>
      <c r="Q249" s="1">
        <v>833.75</v>
      </c>
      <c r="R249" s="1">
        <v>7.62</v>
      </c>
      <c r="S249" s="1">
        <v>0.05</v>
      </c>
      <c r="T249" s="1">
        <v>841.42</v>
      </c>
      <c r="U249" s="1">
        <v>9166.2000000000007</v>
      </c>
    </row>
    <row r="250" spans="1:21" x14ac:dyDescent="0.2">
      <c r="A250" s="2" t="s">
        <v>391</v>
      </c>
      <c r="B250" s="1" t="s">
        <v>392</v>
      </c>
      <c r="C250" s="1">
        <v>5775</v>
      </c>
      <c r="D250" s="1">
        <v>1725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19.510000000000002</v>
      </c>
      <c r="L250" s="1">
        <v>0</v>
      </c>
      <c r="M250" s="1">
        <v>7519.51</v>
      </c>
      <c r="N250" s="1">
        <v>0</v>
      </c>
      <c r="O250" s="1">
        <v>0</v>
      </c>
      <c r="P250" s="1">
        <v>0</v>
      </c>
      <c r="Q250" s="1">
        <v>881.42</v>
      </c>
      <c r="R250" s="1">
        <v>19.510000000000002</v>
      </c>
      <c r="S250" s="1">
        <v>-0.02</v>
      </c>
      <c r="T250" s="1">
        <v>900.91</v>
      </c>
      <c r="U250" s="1">
        <v>6618.6</v>
      </c>
    </row>
    <row r="251" spans="1:21" x14ac:dyDescent="0.2">
      <c r="A251" s="2" t="s">
        <v>393</v>
      </c>
      <c r="B251" s="1" t="s">
        <v>394</v>
      </c>
      <c r="C251" s="1">
        <v>5775</v>
      </c>
      <c r="D251" s="1">
        <v>1725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19.510000000000002</v>
      </c>
      <c r="L251" s="1">
        <v>0</v>
      </c>
      <c r="M251" s="1">
        <v>7519.51</v>
      </c>
      <c r="N251" s="1">
        <v>0</v>
      </c>
      <c r="O251" s="1">
        <v>0</v>
      </c>
      <c r="P251" s="1">
        <v>0</v>
      </c>
      <c r="Q251" s="1">
        <v>542.02</v>
      </c>
      <c r="R251" s="1">
        <v>19.510000000000002</v>
      </c>
      <c r="S251" s="1">
        <v>-0.02</v>
      </c>
      <c r="T251" s="1">
        <v>561.51</v>
      </c>
      <c r="U251" s="1">
        <v>6958</v>
      </c>
    </row>
    <row r="252" spans="1:21" x14ac:dyDescent="0.2">
      <c r="A252" s="2" t="s">
        <v>395</v>
      </c>
      <c r="B252" s="1" t="s">
        <v>396</v>
      </c>
      <c r="C252" s="1">
        <v>2639.5</v>
      </c>
      <c r="D252" s="1">
        <v>788.5</v>
      </c>
      <c r="E252" s="1">
        <v>975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0.14000000000000001</v>
      </c>
      <c r="L252" s="1">
        <v>406.62</v>
      </c>
      <c r="M252" s="1">
        <v>4809.76</v>
      </c>
      <c r="N252" s="1">
        <v>0</v>
      </c>
      <c r="O252" s="1">
        <v>0</v>
      </c>
      <c r="P252" s="1">
        <v>190.52</v>
      </c>
      <c r="Q252" s="1">
        <v>0</v>
      </c>
      <c r="R252" s="1">
        <v>0.14000000000000001</v>
      </c>
      <c r="S252" s="1">
        <v>0.1</v>
      </c>
      <c r="T252" s="1">
        <v>190.76</v>
      </c>
      <c r="U252" s="1">
        <v>4619</v>
      </c>
    </row>
    <row r="253" spans="1:21" x14ac:dyDescent="0.2">
      <c r="A253" s="2" t="s">
        <v>397</v>
      </c>
      <c r="B253" s="1" t="s">
        <v>398</v>
      </c>
      <c r="C253" s="1">
        <v>5775</v>
      </c>
      <c r="D253" s="1">
        <v>1725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19.510000000000002</v>
      </c>
      <c r="L253" s="1">
        <v>0</v>
      </c>
      <c r="M253" s="1">
        <v>7519.51</v>
      </c>
      <c r="N253" s="1">
        <v>0</v>
      </c>
      <c r="O253" s="1">
        <v>0</v>
      </c>
      <c r="P253" s="1">
        <v>0</v>
      </c>
      <c r="Q253" s="1">
        <v>881.42</v>
      </c>
      <c r="R253" s="1">
        <v>19.510000000000002</v>
      </c>
      <c r="S253" s="1">
        <v>-0.02</v>
      </c>
      <c r="T253" s="1">
        <v>900.91</v>
      </c>
      <c r="U253" s="1">
        <v>6618.6</v>
      </c>
    </row>
    <row r="254" spans="1:21" x14ac:dyDescent="0.2">
      <c r="A254" s="2" t="s">
        <v>399</v>
      </c>
      <c r="B254" s="1" t="s">
        <v>400</v>
      </c>
      <c r="C254" s="1">
        <v>3850</v>
      </c>
      <c r="D254" s="1">
        <v>1150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7.62</v>
      </c>
      <c r="L254" s="1">
        <v>0</v>
      </c>
      <c r="M254" s="1">
        <v>5007.62</v>
      </c>
      <c r="N254" s="1">
        <v>0</v>
      </c>
      <c r="O254" s="1">
        <v>0</v>
      </c>
      <c r="P254" s="1">
        <v>0</v>
      </c>
      <c r="Q254" s="1">
        <v>416.88</v>
      </c>
      <c r="R254" s="1">
        <v>7.62</v>
      </c>
      <c r="S254" s="1">
        <v>0.12</v>
      </c>
      <c r="T254" s="1">
        <v>424.62</v>
      </c>
      <c r="U254" s="1">
        <v>4583</v>
      </c>
    </row>
    <row r="255" spans="1:21" x14ac:dyDescent="0.2">
      <c r="A255" s="2" t="s">
        <v>401</v>
      </c>
      <c r="B255" s="1" t="s">
        <v>402</v>
      </c>
      <c r="C255" s="1">
        <v>5775</v>
      </c>
      <c r="D255" s="1">
        <v>1725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19.510000000000002</v>
      </c>
      <c r="L255" s="1">
        <v>0</v>
      </c>
      <c r="M255" s="1">
        <v>7519.51</v>
      </c>
      <c r="N255" s="1">
        <v>0</v>
      </c>
      <c r="O255" s="1">
        <v>0</v>
      </c>
      <c r="P255" s="1">
        <v>0</v>
      </c>
      <c r="Q255" s="1">
        <v>881.42</v>
      </c>
      <c r="R255" s="1">
        <v>19.510000000000002</v>
      </c>
      <c r="S255" s="1">
        <v>-0.02</v>
      </c>
      <c r="T255" s="1">
        <v>900.91</v>
      </c>
      <c r="U255" s="1">
        <v>6618.6</v>
      </c>
    </row>
    <row r="256" spans="1:21" s="3" customFormat="1" x14ac:dyDescent="0.2">
      <c r="C256" s="3" t="s">
        <v>34</v>
      </c>
      <c r="D256" s="3" t="s">
        <v>34</v>
      </c>
      <c r="E256" s="3" t="s">
        <v>34</v>
      </c>
      <c r="F256" s="3" t="s">
        <v>34</v>
      </c>
      <c r="G256" s="3" t="s">
        <v>34</v>
      </c>
      <c r="H256" s="3" t="s">
        <v>34</v>
      </c>
      <c r="I256" s="3" t="s">
        <v>34</v>
      </c>
      <c r="J256" s="3" t="s">
        <v>34</v>
      </c>
      <c r="K256" s="3" t="s">
        <v>34</v>
      </c>
      <c r="L256" s="3" t="s">
        <v>34</v>
      </c>
      <c r="M256" s="3" t="s">
        <v>34</v>
      </c>
      <c r="N256" s="3" t="s">
        <v>34</v>
      </c>
      <c r="O256" s="3" t="s">
        <v>34</v>
      </c>
      <c r="P256" s="3" t="s">
        <v>34</v>
      </c>
      <c r="Q256" s="3" t="s">
        <v>34</v>
      </c>
      <c r="R256" s="3" t="s">
        <v>34</v>
      </c>
      <c r="S256" s="3" t="s">
        <v>34</v>
      </c>
      <c r="T256" s="3" t="s">
        <v>34</v>
      </c>
      <c r="U256" s="3" t="s">
        <v>34</v>
      </c>
    </row>
    <row r="257" spans="1:23" x14ac:dyDescent="0.2">
      <c r="A257" s="6" t="s">
        <v>33</v>
      </c>
      <c r="B257" s="15">
        <v>8</v>
      </c>
      <c r="C257" s="7">
        <f>SUM(C248:C256)</f>
        <v>37289.5</v>
      </c>
      <c r="D257" s="7">
        <f t="shared" ref="D257:U257" si="24">SUM(D248:D256)</f>
        <v>11138.5</v>
      </c>
      <c r="E257" s="7">
        <f t="shared" si="24"/>
        <v>975</v>
      </c>
      <c r="F257" s="7">
        <f t="shared" si="24"/>
        <v>7700</v>
      </c>
      <c r="G257" s="7">
        <f t="shared" si="24"/>
        <v>2300</v>
      </c>
      <c r="H257" s="7">
        <f t="shared" si="24"/>
        <v>0</v>
      </c>
      <c r="I257" s="7">
        <f t="shared" si="24"/>
        <v>0</v>
      </c>
      <c r="J257" s="7">
        <f t="shared" si="24"/>
        <v>0</v>
      </c>
      <c r="K257" s="7">
        <f t="shared" si="24"/>
        <v>101.04000000000002</v>
      </c>
      <c r="L257" s="7">
        <f t="shared" si="24"/>
        <v>406.62</v>
      </c>
      <c r="M257" s="7">
        <f t="shared" si="24"/>
        <v>59910.660000000011</v>
      </c>
      <c r="N257" s="7">
        <f t="shared" si="24"/>
        <v>0</v>
      </c>
      <c r="O257" s="7">
        <f t="shared" si="24"/>
        <v>0</v>
      </c>
      <c r="P257" s="7">
        <f t="shared" si="24"/>
        <v>190.52</v>
      </c>
      <c r="Q257" s="7">
        <f t="shared" si="24"/>
        <v>5270.66</v>
      </c>
      <c r="R257" s="7">
        <f t="shared" si="24"/>
        <v>101.04000000000002</v>
      </c>
      <c r="S257" s="7">
        <f t="shared" si="24"/>
        <v>0.24000000000000002</v>
      </c>
      <c r="T257" s="7">
        <f t="shared" si="24"/>
        <v>5562.46</v>
      </c>
      <c r="U257" s="7">
        <f t="shared" si="24"/>
        <v>54348.2</v>
      </c>
    </row>
    <row r="259" spans="1:23" s="3" customFormat="1" x14ac:dyDescent="0.2">
      <c r="A259" s="5"/>
      <c r="C259" s="3" t="s">
        <v>403</v>
      </c>
      <c r="D259" s="3" t="s">
        <v>403</v>
      </c>
      <c r="E259" s="3" t="s">
        <v>403</v>
      </c>
      <c r="F259" s="3" t="s">
        <v>403</v>
      </c>
      <c r="G259" s="3" t="s">
        <v>403</v>
      </c>
      <c r="H259" s="3" t="s">
        <v>403</v>
      </c>
      <c r="I259" s="3" t="s">
        <v>403</v>
      </c>
      <c r="J259" s="3" t="s">
        <v>403</v>
      </c>
      <c r="K259" s="3" t="s">
        <v>403</v>
      </c>
      <c r="L259" s="3" t="s">
        <v>403</v>
      </c>
      <c r="M259" s="3" t="s">
        <v>403</v>
      </c>
      <c r="N259" s="3" t="s">
        <v>403</v>
      </c>
      <c r="O259" s="3" t="s">
        <v>403</v>
      </c>
      <c r="P259" s="3" t="s">
        <v>403</v>
      </c>
      <c r="Q259" s="3" t="s">
        <v>403</v>
      </c>
      <c r="R259" s="3" t="s">
        <v>403</v>
      </c>
      <c r="S259" s="3" t="s">
        <v>403</v>
      </c>
      <c r="T259" s="3" t="s">
        <v>403</v>
      </c>
      <c r="U259" s="3" t="s">
        <v>403</v>
      </c>
    </row>
    <row r="260" spans="1:23" x14ac:dyDescent="0.2">
      <c r="A260" s="6" t="s">
        <v>404</v>
      </c>
      <c r="B260" s="15">
        <f t="shared" ref="B260:U260" si="25">+B13+B23+B32+B41+B51+B61+B71+B81+B90+B100+B111+B121+B132+B142+B153+B163+B173+B184+B195+B206+B216+B226+B235+B245+B257</f>
        <v>153</v>
      </c>
      <c r="C260" s="7">
        <f t="shared" si="25"/>
        <v>730233.83</v>
      </c>
      <c r="D260" s="7">
        <f t="shared" si="25"/>
        <v>218120.83</v>
      </c>
      <c r="E260" s="7">
        <f t="shared" si="25"/>
        <v>46915.64</v>
      </c>
      <c r="F260" s="7">
        <f t="shared" si="25"/>
        <v>217525</v>
      </c>
      <c r="G260" s="7">
        <f t="shared" si="25"/>
        <v>64975</v>
      </c>
      <c r="H260" s="7">
        <f t="shared" si="25"/>
        <v>10960</v>
      </c>
      <c r="I260" s="7">
        <f t="shared" si="25"/>
        <v>95.34</v>
      </c>
      <c r="J260" s="7">
        <f t="shared" si="25"/>
        <v>8.5399999999999991</v>
      </c>
      <c r="K260" s="7">
        <f t="shared" si="25"/>
        <v>2198.0300000000002</v>
      </c>
      <c r="L260" s="7">
        <f t="shared" si="25"/>
        <v>2261.33</v>
      </c>
      <c r="M260" s="7">
        <f t="shared" si="25"/>
        <v>1293290.5399999998</v>
      </c>
      <c r="N260" s="7">
        <f t="shared" si="25"/>
        <v>3850</v>
      </c>
      <c r="O260" s="7">
        <f t="shared" si="25"/>
        <v>1150</v>
      </c>
      <c r="P260" s="7">
        <f t="shared" si="25"/>
        <v>1310.81</v>
      </c>
      <c r="Q260" s="7">
        <f t="shared" si="25"/>
        <v>121122.87000000001</v>
      </c>
      <c r="R260" s="7">
        <f t="shared" si="25"/>
        <v>2198.0300000000002</v>
      </c>
      <c r="S260" s="7">
        <f t="shared" si="25"/>
        <v>0.63000000000000012</v>
      </c>
      <c r="T260" s="7">
        <f t="shared" si="25"/>
        <v>129632.39000000003</v>
      </c>
      <c r="U260" s="7">
        <f t="shared" si="25"/>
        <v>1163661.2</v>
      </c>
    </row>
    <row r="261" spans="1:23" x14ac:dyDescent="0.2">
      <c r="V261" s="1">
        <v>577247.39999999979</v>
      </c>
      <c r="W261" s="1" t="e">
        <f>+V261-#REF!</f>
        <v>#REF!</v>
      </c>
    </row>
    <row r="263" spans="1:23" x14ac:dyDescent="0.2">
      <c r="I263" s="1" t="s">
        <v>405</v>
      </c>
    </row>
    <row r="266" spans="1:23" x14ac:dyDescent="0.2">
      <c r="A266" s="18"/>
      <c r="B266" s="19"/>
      <c r="C266" s="19"/>
      <c r="D266" s="19"/>
      <c r="E266" s="19"/>
      <c r="F266" s="19"/>
      <c r="M266" s="19"/>
      <c r="N266" s="19"/>
      <c r="O266" s="19"/>
      <c r="P266" s="19"/>
      <c r="Q266" s="19"/>
      <c r="R266" s="19"/>
      <c r="S266" s="19"/>
    </row>
    <row r="267" spans="1:23" x14ac:dyDescent="0.2">
      <c r="A267" s="22" t="s">
        <v>406</v>
      </c>
      <c r="B267" s="22"/>
      <c r="C267" s="22"/>
      <c r="D267" s="22"/>
      <c r="E267" s="22"/>
      <c r="F267" s="22"/>
      <c r="M267" s="23" t="s">
        <v>407</v>
      </c>
      <c r="N267" s="23"/>
      <c r="O267" s="23"/>
      <c r="P267" s="23"/>
      <c r="Q267" s="23"/>
      <c r="R267" s="23"/>
      <c r="S267" s="23"/>
    </row>
    <row r="268" spans="1:23" x14ac:dyDescent="0.2">
      <c r="A268" s="22" t="s">
        <v>408</v>
      </c>
      <c r="B268" s="22"/>
      <c r="C268" s="22"/>
      <c r="D268" s="22"/>
      <c r="E268" s="22"/>
      <c r="F268" s="22"/>
      <c r="M268" s="23" t="s">
        <v>409</v>
      </c>
      <c r="N268" s="23"/>
      <c r="O268" s="23"/>
      <c r="P268" s="23"/>
      <c r="Q268" s="23"/>
      <c r="R268" s="23"/>
      <c r="S268" s="23"/>
    </row>
  </sheetData>
  <autoFilter ref="A5:U260"/>
  <mergeCells count="7">
    <mergeCell ref="A268:F268"/>
    <mergeCell ref="M268:S268"/>
    <mergeCell ref="A2:U2"/>
    <mergeCell ref="A3:U3"/>
    <mergeCell ref="A4:U4"/>
    <mergeCell ref="A267:F267"/>
    <mergeCell ref="M267:S267"/>
  </mergeCells>
  <conditionalFormatting sqref="A261:U266 A269:U287 A267:A268 G267:M268 T267:U268 A67:B67 A93:B93 A114:B114 A135:B135 A145:B145 A156:B156 A166:B166 A176:B176 A198:B198 B256:XFD256 B244:XFD244 B234:XFD234 B225:XFD225 B215:XFD215 B205:XFD205 B194:XFD194 B183:XFD183 B172:XFD172 B162:XFD162 B152:XFD152 B141:XFD141 B131:XFD131 B120:XFD120 B110:XFD110 B99:XFD99 B89:XFD89 B80:XFD80 B70:XFD70 B60:XFD60 B50:XFD50 B40:XFD40 B31:XFD31 B22:XFD22 B12:XFD12 V261:XFD287 V1:XFD4 V67:XFD67 V93:XFD93 V114:XFD114 V135:XFD135 V145:XFD145 V156:XFD156 V166:XFD166 V176:XFD176 V198:XFD198 A5:XFD11 A257:XFD260 A245:XFD255 A226:XFD233 A206:XFD214 A184:XFD193 A163:XFD165 A100:XFD109 A81:XFD88 A32:XFD39 A23:XFD30 A13:XFD21 A41:XFD49 A51:XFD59 A61:XFD66 A71:XFD79 A90:XFD92 A111:XFD113 A121:XFD130 A132:XFD134 A142:XFD144 A153:XFD155 A173:XFD175 A195:XFD197 A216:XFD224 A235:XFD243 A68:XFD69 A94:XFD98 A115:XFD119 A136:XFD140 A146:XFD151 A157:XFD161 A167:XFD171 A177:XFD182 A199:XFD204 A288:XFD1048576">
    <cfRule type="cellIs" dxfId="14" priority="14" operator="lessThan">
      <formula>0</formula>
    </cfRule>
  </conditionalFormatting>
  <conditionalFormatting sqref="A1:B1 F1:U1">
    <cfRule type="cellIs" dxfId="13" priority="11" operator="lessThan">
      <formula>0</formula>
    </cfRule>
  </conditionalFormatting>
  <conditionalFormatting sqref="A3:B4 G3:L4 A2">
    <cfRule type="cellIs" dxfId="12" priority="10" operator="lessThan">
      <formula>0</formula>
    </cfRule>
  </conditionalFormatting>
  <conditionalFormatting sqref="C67:U67">
    <cfRule type="cellIs" dxfId="11" priority="9" operator="lessThan">
      <formula>0</formula>
    </cfRule>
  </conditionalFormatting>
  <conditionalFormatting sqref="C93:U93">
    <cfRule type="cellIs" dxfId="10" priority="8" operator="lessThan">
      <formula>0</formula>
    </cfRule>
  </conditionalFormatting>
  <conditionalFormatting sqref="C114:U114">
    <cfRule type="cellIs" dxfId="9" priority="7" operator="lessThan">
      <formula>0</formula>
    </cfRule>
  </conditionalFormatting>
  <conditionalFormatting sqref="C135:U135">
    <cfRule type="cellIs" dxfId="8" priority="6" operator="lessThan">
      <formula>0</formula>
    </cfRule>
  </conditionalFormatting>
  <conditionalFormatting sqref="C145:U145">
    <cfRule type="cellIs" dxfId="7" priority="5" operator="lessThan">
      <formula>0</formula>
    </cfRule>
  </conditionalFormatting>
  <conditionalFormatting sqref="C156:U156">
    <cfRule type="cellIs" dxfId="6" priority="4" operator="lessThan">
      <formula>0</formula>
    </cfRule>
  </conditionalFormatting>
  <conditionalFormatting sqref="C166:U166">
    <cfRule type="cellIs" dxfId="5" priority="3" operator="lessThan">
      <formula>0</formula>
    </cfRule>
  </conditionalFormatting>
  <conditionalFormatting sqref="C176:U176">
    <cfRule type="cellIs" dxfId="4" priority="2" operator="lessThan">
      <formula>0</formula>
    </cfRule>
  </conditionalFormatting>
  <conditionalFormatting sqref="C198:U198">
    <cfRule type="cellIs" dxfId="3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workbookViewId="0">
      <pane xSplit="2" ySplit="5" topLeftCell="C84" activePane="bottomRight" state="frozen"/>
      <selection pane="topRight" activeCell="C1" sqref="C1"/>
      <selection pane="bottomLeft" activeCell="A9" sqref="A9"/>
      <selection pane="bottomRight" activeCell="M9" sqref="M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140625" style="1" customWidth="1"/>
    <col min="4" max="4" width="14" style="1" customWidth="1"/>
    <col min="5" max="5" width="12.42578125" style="1" customWidth="1"/>
    <col min="6" max="6" width="11" style="1" customWidth="1"/>
    <col min="7" max="7" width="11.85546875" style="1" customWidth="1"/>
    <col min="8" max="8" width="10.28515625" style="1" customWidth="1"/>
    <col min="9" max="9" width="12.42578125" style="1" customWidth="1"/>
    <col min="10" max="10" width="10" style="1" customWidth="1"/>
    <col min="11" max="11" width="13.28515625" style="1" customWidth="1"/>
    <col min="12" max="12" width="10.28515625" style="1" customWidth="1"/>
    <col min="13" max="13" width="15.7109375" style="1" customWidth="1"/>
    <col min="14" max="14" width="12.42578125" style="1" customWidth="1"/>
    <col min="15" max="15" width="12.7109375" style="1" customWidth="1"/>
    <col min="16" max="16" width="13" style="1" customWidth="1"/>
    <col min="17" max="17" width="9.5703125" style="1" customWidth="1"/>
    <col min="18" max="18" width="13.140625" style="1" customWidth="1"/>
    <col min="19" max="19" width="11.28515625" style="1" customWidth="1"/>
    <col min="20" max="20" width="12.7109375" style="1" customWidth="1"/>
    <col min="21" max="21" width="11.140625" style="1" customWidth="1"/>
    <col min="22" max="16384" width="11.42578125" style="1"/>
  </cols>
  <sheetData>
    <row r="1" spans="1:21" ht="18" customHeight="1" x14ac:dyDescent="0.35">
      <c r="A1" s="10"/>
      <c r="B1" s="10"/>
      <c r="C1" s="10"/>
      <c r="D1" s="10"/>
      <c r="E1" s="10"/>
      <c r="F1" s="10"/>
      <c r="G1" s="10"/>
      <c r="H1" s="10"/>
      <c r="I1" s="11"/>
      <c r="J1" s="10"/>
      <c r="K1" s="10"/>
      <c r="L1" s="10"/>
      <c r="M1" s="10"/>
      <c r="N1" s="10"/>
      <c r="O1" s="10"/>
      <c r="P1" s="12" t="s">
        <v>21</v>
      </c>
      <c r="Q1" s="10"/>
      <c r="R1" s="10"/>
      <c r="S1" s="10"/>
      <c r="T1" s="10"/>
    </row>
    <row r="2" spans="1:21" ht="24.95" customHeight="1" x14ac:dyDescent="0.2">
      <c r="A2" s="24" t="s">
        <v>415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8.75" x14ac:dyDescent="0.2">
      <c r="A3" s="25" t="s">
        <v>420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3.5" customHeight="1" x14ac:dyDescent="0.35">
      <c r="A4" s="26" t="s">
        <v>417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s="14" customFormat="1" ht="66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9" t="s">
        <v>5</v>
      </c>
      <c r="F5" s="9" t="s">
        <v>4</v>
      </c>
      <c r="G5" s="9" t="s">
        <v>9</v>
      </c>
      <c r="H5" s="9" t="s">
        <v>8</v>
      </c>
      <c r="I5" s="9" t="s">
        <v>10</v>
      </c>
      <c r="J5" s="9" t="s">
        <v>11</v>
      </c>
      <c r="K5" s="9" t="s">
        <v>6</v>
      </c>
      <c r="L5" s="9" t="s">
        <v>7</v>
      </c>
      <c r="M5" s="9" t="s">
        <v>12</v>
      </c>
      <c r="N5" s="9" t="s">
        <v>17</v>
      </c>
      <c r="O5" s="9" t="s">
        <v>18</v>
      </c>
      <c r="P5" s="9" t="s">
        <v>13</v>
      </c>
      <c r="Q5" s="9" t="s">
        <v>14</v>
      </c>
      <c r="R5" s="9" t="s">
        <v>15</v>
      </c>
      <c r="S5" s="9" t="s">
        <v>16</v>
      </c>
      <c r="T5" s="9" t="s">
        <v>19</v>
      </c>
      <c r="U5" s="9" t="s">
        <v>20</v>
      </c>
    </row>
    <row r="6" spans="1:21" x14ac:dyDescent="0.2">
      <c r="A6" s="4" t="s">
        <v>70</v>
      </c>
    </row>
    <row r="7" spans="1:21" x14ac:dyDescent="0.2">
      <c r="A7" s="2" t="s">
        <v>81</v>
      </c>
      <c r="B7" s="1" t="s">
        <v>82</v>
      </c>
      <c r="C7" s="1">
        <v>2639.5</v>
      </c>
      <c r="D7" s="1">
        <v>788.5</v>
      </c>
      <c r="E7" s="1">
        <v>975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0.14000000000000001</v>
      </c>
      <c r="L7" s="1">
        <v>406.62</v>
      </c>
      <c r="M7" s="1">
        <v>4809.76</v>
      </c>
      <c r="N7" s="1">
        <v>0</v>
      </c>
      <c r="O7" s="1">
        <v>0</v>
      </c>
      <c r="P7" s="1">
        <v>190.52</v>
      </c>
      <c r="Q7" s="1">
        <v>0</v>
      </c>
      <c r="R7" s="1">
        <v>0.14000000000000001</v>
      </c>
      <c r="S7" s="1">
        <v>-0.1</v>
      </c>
      <c r="T7" s="1">
        <v>190.56</v>
      </c>
      <c r="U7" s="1">
        <v>4619.2</v>
      </c>
    </row>
    <row r="8" spans="1:21" s="3" customFormat="1" x14ac:dyDescent="0.2">
      <c r="C8" s="3" t="s">
        <v>34</v>
      </c>
      <c r="D8" s="3" t="s">
        <v>34</v>
      </c>
      <c r="E8" s="3" t="s">
        <v>34</v>
      </c>
      <c r="F8" s="3" t="s">
        <v>34</v>
      </c>
      <c r="G8" s="3" t="s">
        <v>34</v>
      </c>
      <c r="H8" s="3" t="s">
        <v>34</v>
      </c>
      <c r="I8" s="3" t="s">
        <v>34</v>
      </c>
      <c r="J8" s="3" t="s">
        <v>34</v>
      </c>
      <c r="K8" s="3" t="s">
        <v>34</v>
      </c>
      <c r="L8" s="3" t="s">
        <v>34</v>
      </c>
      <c r="M8" s="3" t="s">
        <v>34</v>
      </c>
      <c r="N8" s="3" t="s">
        <v>34</v>
      </c>
      <c r="O8" s="3" t="s">
        <v>34</v>
      </c>
      <c r="P8" s="3" t="s">
        <v>34</v>
      </c>
      <c r="Q8" s="3" t="s">
        <v>34</v>
      </c>
      <c r="R8" s="3" t="s">
        <v>34</v>
      </c>
      <c r="S8" s="3" t="s">
        <v>34</v>
      </c>
      <c r="T8" s="3" t="s">
        <v>34</v>
      </c>
      <c r="U8" s="3" t="s">
        <v>34</v>
      </c>
    </row>
    <row r="9" spans="1:21" x14ac:dyDescent="0.2">
      <c r="A9" s="6" t="s">
        <v>33</v>
      </c>
      <c r="B9" s="15" t="s">
        <v>410</v>
      </c>
      <c r="C9" s="7">
        <f t="shared" ref="C9:U9" si="0">SUM(C7:C8)</f>
        <v>2639.5</v>
      </c>
      <c r="D9" s="7">
        <f t="shared" si="0"/>
        <v>788.5</v>
      </c>
      <c r="E9" s="7">
        <f t="shared" si="0"/>
        <v>975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0.14000000000000001</v>
      </c>
      <c r="L9" s="7">
        <f t="shared" si="0"/>
        <v>406.62</v>
      </c>
      <c r="M9" s="7">
        <f t="shared" si="0"/>
        <v>4809.76</v>
      </c>
      <c r="N9" s="7">
        <f t="shared" si="0"/>
        <v>0</v>
      </c>
      <c r="O9" s="7">
        <f t="shared" si="0"/>
        <v>0</v>
      </c>
      <c r="P9" s="7">
        <f t="shared" si="0"/>
        <v>190.52</v>
      </c>
      <c r="Q9" s="7">
        <f t="shared" si="0"/>
        <v>0</v>
      </c>
      <c r="R9" s="7">
        <f t="shared" si="0"/>
        <v>0.14000000000000001</v>
      </c>
      <c r="S9" s="7">
        <f t="shared" si="0"/>
        <v>-0.1</v>
      </c>
      <c r="T9" s="7">
        <f t="shared" si="0"/>
        <v>190.56</v>
      </c>
      <c r="U9" s="7">
        <f t="shared" si="0"/>
        <v>4619.2</v>
      </c>
    </row>
    <row r="11" spans="1:21" x14ac:dyDescent="0.2">
      <c r="A11" s="4" t="s">
        <v>85</v>
      </c>
    </row>
    <row r="12" spans="1:21" x14ac:dyDescent="0.2">
      <c r="A12" s="2" t="s">
        <v>92</v>
      </c>
      <c r="B12" s="1" t="s">
        <v>93</v>
      </c>
      <c r="C12" s="1">
        <v>2639.5</v>
      </c>
      <c r="D12" s="1">
        <v>788.5</v>
      </c>
      <c r="E12" s="1">
        <v>975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0.14000000000000001</v>
      </c>
      <c r="L12" s="1">
        <v>406.62</v>
      </c>
      <c r="M12" s="1">
        <v>4809.76</v>
      </c>
      <c r="N12" s="1">
        <v>0</v>
      </c>
      <c r="O12" s="1">
        <v>0</v>
      </c>
      <c r="P12" s="1">
        <v>190.52</v>
      </c>
      <c r="Q12" s="1">
        <v>0</v>
      </c>
      <c r="R12" s="1">
        <v>0.14000000000000001</v>
      </c>
      <c r="S12" s="1">
        <v>0.1</v>
      </c>
      <c r="T12" s="1">
        <v>190.76</v>
      </c>
      <c r="U12" s="1">
        <v>4619</v>
      </c>
    </row>
    <row r="13" spans="1:21" s="3" customFormat="1" x14ac:dyDescent="0.2">
      <c r="C13" s="3" t="s">
        <v>34</v>
      </c>
      <c r="D13" s="3" t="s">
        <v>34</v>
      </c>
      <c r="E13" s="3" t="s">
        <v>34</v>
      </c>
      <c r="F13" s="3" t="s">
        <v>34</v>
      </c>
      <c r="G13" s="3" t="s">
        <v>34</v>
      </c>
      <c r="H13" s="3" t="s">
        <v>34</v>
      </c>
      <c r="I13" s="3" t="s">
        <v>34</v>
      </c>
      <c r="J13" s="3" t="s">
        <v>34</v>
      </c>
      <c r="K13" s="3" t="s">
        <v>34</v>
      </c>
      <c r="L13" s="3" t="s">
        <v>34</v>
      </c>
      <c r="M13" s="3" t="s">
        <v>34</v>
      </c>
      <c r="N13" s="3" t="s">
        <v>34</v>
      </c>
      <c r="O13" s="3" t="s">
        <v>34</v>
      </c>
      <c r="P13" s="3" t="s">
        <v>34</v>
      </c>
      <c r="Q13" s="3" t="s">
        <v>34</v>
      </c>
      <c r="R13" s="3" t="s">
        <v>34</v>
      </c>
      <c r="S13" s="3" t="s">
        <v>34</v>
      </c>
      <c r="T13" s="3" t="s">
        <v>34</v>
      </c>
      <c r="U13" s="3" t="s">
        <v>34</v>
      </c>
    </row>
    <row r="14" spans="1:21" x14ac:dyDescent="0.2">
      <c r="A14" s="6" t="s">
        <v>33</v>
      </c>
      <c r="B14" s="15" t="s">
        <v>410</v>
      </c>
      <c r="C14" s="7">
        <f t="shared" ref="C14:U14" si="1">SUM(C12:C13)</f>
        <v>2639.5</v>
      </c>
      <c r="D14" s="7">
        <f t="shared" si="1"/>
        <v>788.5</v>
      </c>
      <c r="E14" s="7">
        <f t="shared" si="1"/>
        <v>975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0.14000000000000001</v>
      </c>
      <c r="L14" s="7">
        <f t="shared" si="1"/>
        <v>406.62</v>
      </c>
      <c r="M14" s="7">
        <f t="shared" si="1"/>
        <v>4809.76</v>
      </c>
      <c r="N14" s="7">
        <f t="shared" si="1"/>
        <v>0</v>
      </c>
      <c r="O14" s="7">
        <f t="shared" si="1"/>
        <v>0</v>
      </c>
      <c r="P14" s="7">
        <f t="shared" si="1"/>
        <v>190.52</v>
      </c>
      <c r="Q14" s="7">
        <f t="shared" si="1"/>
        <v>0</v>
      </c>
      <c r="R14" s="7">
        <f t="shared" si="1"/>
        <v>0.14000000000000001</v>
      </c>
      <c r="S14" s="7">
        <f t="shared" si="1"/>
        <v>0.1</v>
      </c>
      <c r="T14" s="7">
        <f t="shared" si="1"/>
        <v>190.76</v>
      </c>
      <c r="U14" s="7">
        <f t="shared" si="1"/>
        <v>4619</v>
      </c>
    </row>
    <row r="16" spans="1:21" x14ac:dyDescent="0.2">
      <c r="A16" s="4" t="s">
        <v>100</v>
      </c>
    </row>
    <row r="17" spans="1:21" x14ac:dyDescent="0.2">
      <c r="A17" s="2" t="s">
        <v>103</v>
      </c>
      <c r="B17" s="1" t="s">
        <v>104</v>
      </c>
      <c r="C17" s="1">
        <v>2639.5</v>
      </c>
      <c r="D17" s="1">
        <v>788.5</v>
      </c>
      <c r="E17" s="1">
        <v>975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0.14000000000000001</v>
      </c>
      <c r="L17" s="1">
        <v>406.62</v>
      </c>
      <c r="M17" s="1">
        <v>4809.76</v>
      </c>
      <c r="N17" s="1">
        <v>0</v>
      </c>
      <c r="O17" s="1">
        <v>0</v>
      </c>
      <c r="P17" s="1">
        <v>190.52</v>
      </c>
      <c r="Q17" s="1">
        <v>0</v>
      </c>
      <c r="R17" s="1">
        <v>0.14000000000000001</v>
      </c>
      <c r="S17" s="1">
        <v>0.1</v>
      </c>
      <c r="T17" s="1">
        <v>190.76</v>
      </c>
      <c r="U17" s="1">
        <v>4619</v>
      </c>
    </row>
    <row r="18" spans="1:21" s="3" customFormat="1" x14ac:dyDescent="0.2">
      <c r="C18" s="3" t="s">
        <v>34</v>
      </c>
      <c r="D18" s="3" t="s">
        <v>34</v>
      </c>
      <c r="E18" s="3" t="s">
        <v>34</v>
      </c>
      <c r="F18" s="3" t="s">
        <v>34</v>
      </c>
      <c r="G18" s="3" t="s">
        <v>34</v>
      </c>
      <c r="H18" s="3" t="s">
        <v>34</v>
      </c>
      <c r="I18" s="3" t="s">
        <v>34</v>
      </c>
      <c r="J18" s="3" t="s">
        <v>34</v>
      </c>
      <c r="K18" s="3" t="s">
        <v>34</v>
      </c>
      <c r="L18" s="3" t="s">
        <v>34</v>
      </c>
      <c r="M18" s="3" t="s">
        <v>34</v>
      </c>
      <c r="N18" s="3" t="s">
        <v>34</v>
      </c>
      <c r="O18" s="3" t="s">
        <v>34</v>
      </c>
      <c r="P18" s="3" t="s">
        <v>34</v>
      </c>
      <c r="Q18" s="3" t="s">
        <v>34</v>
      </c>
      <c r="R18" s="3" t="s">
        <v>34</v>
      </c>
      <c r="S18" s="3" t="s">
        <v>34</v>
      </c>
      <c r="T18" s="3" t="s">
        <v>34</v>
      </c>
      <c r="U18" s="3" t="s">
        <v>34</v>
      </c>
    </row>
    <row r="19" spans="1:21" x14ac:dyDescent="0.2">
      <c r="A19" s="6" t="s">
        <v>33</v>
      </c>
      <c r="B19" s="15" t="s">
        <v>410</v>
      </c>
      <c r="C19" s="7">
        <f t="shared" ref="C19:U19" si="2">SUM(C17:C18)</f>
        <v>2639.5</v>
      </c>
      <c r="D19" s="7">
        <f t="shared" si="2"/>
        <v>788.5</v>
      </c>
      <c r="E19" s="7">
        <f t="shared" si="2"/>
        <v>975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0.14000000000000001</v>
      </c>
      <c r="L19" s="7">
        <f t="shared" si="2"/>
        <v>406.62</v>
      </c>
      <c r="M19" s="7">
        <f t="shared" si="2"/>
        <v>4809.76</v>
      </c>
      <c r="N19" s="7">
        <f t="shared" si="2"/>
        <v>0</v>
      </c>
      <c r="O19" s="7">
        <f t="shared" si="2"/>
        <v>0</v>
      </c>
      <c r="P19" s="7">
        <f t="shared" si="2"/>
        <v>190.52</v>
      </c>
      <c r="Q19" s="7">
        <f t="shared" si="2"/>
        <v>0</v>
      </c>
      <c r="R19" s="7">
        <f t="shared" si="2"/>
        <v>0.14000000000000001</v>
      </c>
      <c r="S19" s="7">
        <f t="shared" si="2"/>
        <v>0.1</v>
      </c>
      <c r="T19" s="7">
        <f t="shared" si="2"/>
        <v>190.76</v>
      </c>
      <c r="U19" s="7">
        <f t="shared" si="2"/>
        <v>4619</v>
      </c>
    </row>
    <row r="21" spans="1:21" x14ac:dyDescent="0.2">
      <c r="A21" s="4" t="s">
        <v>115</v>
      </c>
    </row>
    <row r="22" spans="1:21" x14ac:dyDescent="0.2">
      <c r="A22" s="2" t="s">
        <v>124</v>
      </c>
      <c r="B22" s="1" t="s">
        <v>125</v>
      </c>
      <c r="C22" s="1">
        <v>5775</v>
      </c>
      <c r="D22" s="1">
        <v>1725</v>
      </c>
      <c r="E22" s="1">
        <v>1370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19.510000000000002</v>
      </c>
      <c r="L22" s="1">
        <v>0</v>
      </c>
      <c r="M22" s="1">
        <v>8889.51</v>
      </c>
      <c r="N22" s="1">
        <v>0</v>
      </c>
      <c r="O22" s="1">
        <v>0</v>
      </c>
      <c r="P22" s="1">
        <v>0</v>
      </c>
      <c r="Q22" s="1">
        <v>542.02</v>
      </c>
      <c r="R22" s="1">
        <v>19.510000000000002</v>
      </c>
      <c r="S22" s="1">
        <v>0.18</v>
      </c>
      <c r="T22" s="1">
        <v>561.71</v>
      </c>
      <c r="U22" s="1">
        <v>8327.7999999999993</v>
      </c>
    </row>
    <row r="23" spans="1:21" s="3" customFormat="1" x14ac:dyDescent="0.2">
      <c r="C23" s="3" t="s">
        <v>34</v>
      </c>
      <c r="D23" s="3" t="s">
        <v>34</v>
      </c>
      <c r="E23" s="3" t="s">
        <v>34</v>
      </c>
      <c r="F23" s="3" t="s">
        <v>34</v>
      </c>
      <c r="G23" s="3" t="s">
        <v>34</v>
      </c>
      <c r="H23" s="3" t="s">
        <v>34</v>
      </c>
      <c r="I23" s="3" t="s">
        <v>34</v>
      </c>
      <c r="J23" s="3" t="s">
        <v>34</v>
      </c>
      <c r="K23" s="3" t="s">
        <v>34</v>
      </c>
      <c r="L23" s="3" t="s">
        <v>34</v>
      </c>
      <c r="M23" s="3" t="s">
        <v>34</v>
      </c>
      <c r="N23" s="3" t="s">
        <v>34</v>
      </c>
      <c r="O23" s="3" t="s">
        <v>34</v>
      </c>
      <c r="P23" s="3" t="s">
        <v>34</v>
      </c>
      <c r="Q23" s="3" t="s">
        <v>34</v>
      </c>
      <c r="R23" s="3" t="s">
        <v>34</v>
      </c>
      <c r="S23" s="3" t="s">
        <v>34</v>
      </c>
      <c r="T23" s="3" t="s">
        <v>34</v>
      </c>
      <c r="U23" s="3" t="s">
        <v>34</v>
      </c>
    </row>
    <row r="24" spans="1:21" x14ac:dyDescent="0.2">
      <c r="A24" s="6" t="s">
        <v>33</v>
      </c>
      <c r="B24" s="15" t="s">
        <v>410</v>
      </c>
      <c r="C24" s="7">
        <f t="shared" ref="C24:U24" si="3">SUM(C22:C23)</f>
        <v>5775</v>
      </c>
      <c r="D24" s="7">
        <f t="shared" si="3"/>
        <v>1725</v>
      </c>
      <c r="E24" s="7">
        <f t="shared" si="3"/>
        <v>1370</v>
      </c>
      <c r="F24" s="7">
        <f t="shared" si="3"/>
        <v>0</v>
      </c>
      <c r="G24" s="7">
        <f t="shared" si="3"/>
        <v>0</v>
      </c>
      <c r="H24" s="7">
        <f t="shared" si="3"/>
        <v>0</v>
      </c>
      <c r="I24" s="7">
        <f t="shared" si="3"/>
        <v>0</v>
      </c>
      <c r="J24" s="7">
        <f t="shared" si="3"/>
        <v>0</v>
      </c>
      <c r="K24" s="7">
        <f t="shared" si="3"/>
        <v>19.510000000000002</v>
      </c>
      <c r="L24" s="7">
        <f t="shared" si="3"/>
        <v>0</v>
      </c>
      <c r="M24" s="7">
        <f t="shared" si="3"/>
        <v>8889.51</v>
      </c>
      <c r="N24" s="7">
        <f t="shared" si="3"/>
        <v>0</v>
      </c>
      <c r="O24" s="7">
        <f t="shared" si="3"/>
        <v>0</v>
      </c>
      <c r="P24" s="7">
        <f t="shared" si="3"/>
        <v>0</v>
      </c>
      <c r="Q24" s="7">
        <f t="shared" si="3"/>
        <v>542.02</v>
      </c>
      <c r="R24" s="7">
        <f t="shared" si="3"/>
        <v>19.510000000000002</v>
      </c>
      <c r="S24" s="7">
        <f t="shared" si="3"/>
        <v>0.18</v>
      </c>
      <c r="T24" s="7">
        <f t="shared" si="3"/>
        <v>561.71</v>
      </c>
      <c r="U24" s="7">
        <f t="shared" si="3"/>
        <v>8327.7999999999993</v>
      </c>
    </row>
    <row r="26" spans="1:21" x14ac:dyDescent="0.2">
      <c r="A26" s="4" t="s">
        <v>141</v>
      </c>
    </row>
    <row r="27" spans="1:21" x14ac:dyDescent="0.2">
      <c r="A27" s="2" t="s">
        <v>150</v>
      </c>
      <c r="B27" s="1" t="s">
        <v>151</v>
      </c>
      <c r="C27" s="1">
        <v>3850</v>
      </c>
      <c r="D27" s="1">
        <v>1150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7.62</v>
      </c>
      <c r="L27" s="1">
        <v>324.87</v>
      </c>
      <c r="M27" s="1">
        <v>5332.49</v>
      </c>
      <c r="N27" s="1">
        <v>0</v>
      </c>
      <c r="O27" s="1">
        <v>0</v>
      </c>
      <c r="P27" s="1">
        <v>291.13</v>
      </c>
      <c r="Q27" s="1">
        <v>0</v>
      </c>
      <c r="R27" s="1">
        <v>7.62</v>
      </c>
      <c r="S27" s="1">
        <v>-0.06</v>
      </c>
      <c r="T27" s="1">
        <v>298.69</v>
      </c>
      <c r="U27" s="1">
        <v>5033.8</v>
      </c>
    </row>
    <row r="28" spans="1:21" x14ac:dyDescent="0.2">
      <c r="A28" s="2" t="s">
        <v>152</v>
      </c>
      <c r="B28" s="1" t="s">
        <v>153</v>
      </c>
      <c r="C28" s="1">
        <v>2639.5</v>
      </c>
      <c r="D28" s="1">
        <v>788.5</v>
      </c>
      <c r="E28" s="1">
        <v>975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0.14000000000000001</v>
      </c>
      <c r="L28" s="1">
        <v>406.62</v>
      </c>
      <c r="M28" s="1">
        <v>4809.76</v>
      </c>
      <c r="N28" s="1">
        <v>0</v>
      </c>
      <c r="O28" s="1">
        <v>0</v>
      </c>
      <c r="P28" s="1">
        <v>190.52</v>
      </c>
      <c r="Q28" s="1">
        <v>0</v>
      </c>
      <c r="R28" s="1">
        <v>0.14000000000000001</v>
      </c>
      <c r="S28" s="1">
        <v>0.1</v>
      </c>
      <c r="T28" s="1">
        <v>190.76</v>
      </c>
      <c r="U28" s="1">
        <v>4619</v>
      </c>
    </row>
    <row r="29" spans="1:21" x14ac:dyDescent="0.2">
      <c r="A29" s="2" t="s">
        <v>154</v>
      </c>
      <c r="B29" s="1" t="s">
        <v>155</v>
      </c>
      <c r="C29" s="1">
        <v>5775</v>
      </c>
      <c r="D29" s="1">
        <v>1725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19.510000000000002</v>
      </c>
      <c r="L29" s="1">
        <v>0</v>
      </c>
      <c r="M29" s="1">
        <v>7519.51</v>
      </c>
      <c r="N29" s="1">
        <v>0</v>
      </c>
      <c r="O29" s="1">
        <v>0</v>
      </c>
      <c r="P29" s="1">
        <v>0</v>
      </c>
      <c r="Q29" s="1">
        <v>542.02</v>
      </c>
      <c r="R29" s="1">
        <v>19.510000000000002</v>
      </c>
      <c r="S29" s="1">
        <v>-0.02</v>
      </c>
      <c r="T29" s="1">
        <v>561.51</v>
      </c>
      <c r="U29" s="1">
        <v>6958</v>
      </c>
    </row>
    <row r="30" spans="1:21" s="3" customFormat="1" x14ac:dyDescent="0.2">
      <c r="C30" s="3" t="s">
        <v>34</v>
      </c>
      <c r="D30" s="3" t="s">
        <v>34</v>
      </c>
      <c r="E30" s="3" t="s">
        <v>34</v>
      </c>
      <c r="F30" s="3" t="s">
        <v>34</v>
      </c>
      <c r="G30" s="3" t="s">
        <v>34</v>
      </c>
      <c r="H30" s="3" t="s">
        <v>34</v>
      </c>
      <c r="I30" s="3" t="s">
        <v>34</v>
      </c>
      <c r="J30" s="3" t="s">
        <v>34</v>
      </c>
      <c r="K30" s="3" t="s">
        <v>34</v>
      </c>
      <c r="L30" s="3" t="s">
        <v>34</v>
      </c>
      <c r="M30" s="3" t="s">
        <v>34</v>
      </c>
      <c r="N30" s="3" t="s">
        <v>34</v>
      </c>
      <c r="O30" s="3" t="s">
        <v>34</v>
      </c>
      <c r="P30" s="3" t="s">
        <v>34</v>
      </c>
      <c r="Q30" s="3" t="s">
        <v>34</v>
      </c>
      <c r="R30" s="3" t="s">
        <v>34</v>
      </c>
      <c r="S30" s="3" t="s">
        <v>34</v>
      </c>
      <c r="T30" s="3" t="s">
        <v>34</v>
      </c>
      <c r="U30" s="3" t="s">
        <v>34</v>
      </c>
    </row>
    <row r="31" spans="1:21" x14ac:dyDescent="0.2">
      <c r="A31" s="6" t="s">
        <v>33</v>
      </c>
      <c r="B31" s="15" t="s">
        <v>411</v>
      </c>
      <c r="C31" s="7">
        <f t="shared" ref="C31:U31" si="4">SUM(C27:C30)</f>
        <v>12264.5</v>
      </c>
      <c r="D31" s="7">
        <f t="shared" si="4"/>
        <v>3663.5</v>
      </c>
      <c r="E31" s="7">
        <f t="shared" si="4"/>
        <v>975</v>
      </c>
      <c r="F31" s="7">
        <f t="shared" si="4"/>
        <v>0</v>
      </c>
      <c r="G31" s="7">
        <f t="shared" si="4"/>
        <v>0</v>
      </c>
      <c r="H31" s="7">
        <f t="shared" si="4"/>
        <v>0</v>
      </c>
      <c r="I31" s="7">
        <f t="shared" si="4"/>
        <v>0</v>
      </c>
      <c r="J31" s="7">
        <f t="shared" si="4"/>
        <v>0</v>
      </c>
      <c r="K31" s="7">
        <f t="shared" si="4"/>
        <v>27.270000000000003</v>
      </c>
      <c r="L31" s="7">
        <f t="shared" si="4"/>
        <v>731.49</v>
      </c>
      <c r="M31" s="7">
        <f t="shared" si="4"/>
        <v>17661.760000000002</v>
      </c>
      <c r="N31" s="7">
        <f t="shared" si="4"/>
        <v>0</v>
      </c>
      <c r="O31" s="7">
        <f t="shared" si="4"/>
        <v>0</v>
      </c>
      <c r="P31" s="7">
        <f t="shared" si="4"/>
        <v>481.65</v>
      </c>
      <c r="Q31" s="7">
        <f t="shared" si="4"/>
        <v>542.02</v>
      </c>
      <c r="R31" s="7">
        <f t="shared" si="4"/>
        <v>27.270000000000003</v>
      </c>
      <c r="S31" s="7">
        <f t="shared" si="4"/>
        <v>2.0000000000000007E-2</v>
      </c>
      <c r="T31" s="7">
        <f t="shared" si="4"/>
        <v>1050.96</v>
      </c>
      <c r="U31" s="7">
        <f t="shared" si="4"/>
        <v>16610.8</v>
      </c>
    </row>
    <row r="33" spans="1:21" x14ac:dyDescent="0.2">
      <c r="A33" s="4" t="s">
        <v>175</v>
      </c>
    </row>
    <row r="34" spans="1:21" x14ac:dyDescent="0.2">
      <c r="A34" s="2" t="s">
        <v>184</v>
      </c>
      <c r="B34" s="1" t="s">
        <v>185</v>
      </c>
      <c r="C34" s="1">
        <v>2639.5</v>
      </c>
      <c r="D34" s="1">
        <v>788.5</v>
      </c>
      <c r="E34" s="1">
        <v>975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0.14000000000000001</v>
      </c>
      <c r="L34" s="1">
        <v>406.62</v>
      </c>
      <c r="M34" s="1">
        <v>4809.76</v>
      </c>
      <c r="N34" s="1">
        <v>0</v>
      </c>
      <c r="O34" s="1">
        <v>0</v>
      </c>
      <c r="P34" s="1">
        <v>190.52</v>
      </c>
      <c r="Q34" s="1">
        <v>0</v>
      </c>
      <c r="R34" s="1">
        <v>0.14000000000000001</v>
      </c>
      <c r="S34" s="1">
        <v>0.1</v>
      </c>
      <c r="T34" s="1">
        <v>190.76</v>
      </c>
      <c r="U34" s="1">
        <v>4619</v>
      </c>
    </row>
    <row r="35" spans="1:21" s="3" customFormat="1" x14ac:dyDescent="0.2">
      <c r="C35" s="3" t="s">
        <v>34</v>
      </c>
      <c r="D35" s="3" t="s">
        <v>34</v>
      </c>
      <c r="E35" s="3" t="s">
        <v>34</v>
      </c>
      <c r="F35" s="3" t="s">
        <v>34</v>
      </c>
      <c r="G35" s="3" t="s">
        <v>34</v>
      </c>
      <c r="H35" s="3" t="s">
        <v>34</v>
      </c>
      <c r="I35" s="3" t="s">
        <v>34</v>
      </c>
      <c r="J35" s="3" t="s">
        <v>34</v>
      </c>
      <c r="K35" s="3" t="s">
        <v>34</v>
      </c>
      <c r="L35" s="3" t="s">
        <v>34</v>
      </c>
      <c r="M35" s="3" t="s">
        <v>34</v>
      </c>
      <c r="N35" s="3" t="s">
        <v>34</v>
      </c>
      <c r="O35" s="3" t="s">
        <v>34</v>
      </c>
      <c r="P35" s="3" t="s">
        <v>34</v>
      </c>
      <c r="Q35" s="3" t="s">
        <v>34</v>
      </c>
      <c r="R35" s="3" t="s">
        <v>34</v>
      </c>
      <c r="S35" s="3" t="s">
        <v>34</v>
      </c>
      <c r="T35" s="3" t="s">
        <v>34</v>
      </c>
      <c r="U35" s="3" t="s">
        <v>34</v>
      </c>
    </row>
    <row r="36" spans="1:21" x14ac:dyDescent="0.2">
      <c r="A36" s="6" t="s">
        <v>33</v>
      </c>
      <c r="B36" s="15" t="s">
        <v>410</v>
      </c>
      <c r="C36" s="7">
        <f t="shared" ref="C36:U36" si="5">SUM(C34:C35)</f>
        <v>2639.5</v>
      </c>
      <c r="D36" s="7">
        <f t="shared" si="5"/>
        <v>788.5</v>
      </c>
      <c r="E36" s="7">
        <f t="shared" si="5"/>
        <v>975</v>
      </c>
      <c r="F36" s="7">
        <f t="shared" si="5"/>
        <v>0</v>
      </c>
      <c r="G36" s="7">
        <f t="shared" si="5"/>
        <v>0</v>
      </c>
      <c r="H36" s="7">
        <f t="shared" si="5"/>
        <v>0</v>
      </c>
      <c r="I36" s="7">
        <f t="shared" si="5"/>
        <v>0</v>
      </c>
      <c r="J36" s="7">
        <f t="shared" si="5"/>
        <v>0</v>
      </c>
      <c r="K36" s="7">
        <f t="shared" si="5"/>
        <v>0.14000000000000001</v>
      </c>
      <c r="L36" s="7">
        <f t="shared" si="5"/>
        <v>406.62</v>
      </c>
      <c r="M36" s="7">
        <f t="shared" si="5"/>
        <v>4809.76</v>
      </c>
      <c r="N36" s="7">
        <f t="shared" si="5"/>
        <v>0</v>
      </c>
      <c r="O36" s="7">
        <f t="shared" si="5"/>
        <v>0</v>
      </c>
      <c r="P36" s="7">
        <f t="shared" si="5"/>
        <v>190.52</v>
      </c>
      <c r="Q36" s="7">
        <f t="shared" si="5"/>
        <v>0</v>
      </c>
      <c r="R36" s="7">
        <f t="shared" si="5"/>
        <v>0.14000000000000001</v>
      </c>
      <c r="S36" s="7">
        <f t="shared" si="5"/>
        <v>0.1</v>
      </c>
      <c r="T36" s="7">
        <f t="shared" si="5"/>
        <v>190.76</v>
      </c>
      <c r="U36" s="7">
        <f t="shared" si="5"/>
        <v>4619</v>
      </c>
    </row>
    <row r="38" spans="1:21" x14ac:dyDescent="0.2">
      <c r="A38" s="4" t="s">
        <v>190</v>
      </c>
    </row>
    <row r="39" spans="1:21" x14ac:dyDescent="0.2">
      <c r="A39" s="2" t="s">
        <v>195</v>
      </c>
      <c r="B39" s="1" t="s">
        <v>196</v>
      </c>
      <c r="C39" s="1">
        <v>2639.5</v>
      </c>
      <c r="D39" s="1">
        <v>788.5</v>
      </c>
      <c r="E39" s="1">
        <v>975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0.14000000000000001</v>
      </c>
      <c r="L39" s="1">
        <v>406.62</v>
      </c>
      <c r="M39" s="1">
        <v>4809.76</v>
      </c>
      <c r="N39" s="1">
        <v>0</v>
      </c>
      <c r="O39" s="1">
        <v>0</v>
      </c>
      <c r="P39" s="1">
        <v>190.52</v>
      </c>
      <c r="Q39" s="1">
        <v>0</v>
      </c>
      <c r="R39" s="1">
        <v>0.14000000000000001</v>
      </c>
      <c r="S39" s="1">
        <v>0.1</v>
      </c>
      <c r="T39" s="1">
        <v>190.76</v>
      </c>
      <c r="U39" s="1">
        <v>4619</v>
      </c>
    </row>
    <row r="40" spans="1:21" s="3" customFormat="1" x14ac:dyDescent="0.2">
      <c r="C40" s="3" t="s">
        <v>34</v>
      </c>
      <c r="D40" s="3" t="s">
        <v>34</v>
      </c>
      <c r="E40" s="3" t="s">
        <v>34</v>
      </c>
      <c r="F40" s="3" t="s">
        <v>34</v>
      </c>
      <c r="G40" s="3" t="s">
        <v>34</v>
      </c>
      <c r="H40" s="3" t="s">
        <v>34</v>
      </c>
      <c r="I40" s="3" t="s">
        <v>34</v>
      </c>
      <c r="J40" s="3" t="s">
        <v>34</v>
      </c>
      <c r="K40" s="3" t="s">
        <v>34</v>
      </c>
      <c r="L40" s="3" t="s">
        <v>34</v>
      </c>
      <c r="M40" s="3" t="s">
        <v>34</v>
      </c>
      <c r="N40" s="3" t="s">
        <v>34</v>
      </c>
      <c r="O40" s="3" t="s">
        <v>34</v>
      </c>
      <c r="P40" s="3" t="s">
        <v>34</v>
      </c>
      <c r="Q40" s="3" t="s">
        <v>34</v>
      </c>
      <c r="R40" s="3" t="s">
        <v>34</v>
      </c>
      <c r="S40" s="3" t="s">
        <v>34</v>
      </c>
      <c r="T40" s="3" t="s">
        <v>34</v>
      </c>
      <c r="U40" s="3" t="s">
        <v>34</v>
      </c>
    </row>
    <row r="41" spans="1:21" x14ac:dyDescent="0.2">
      <c r="A41" s="6" t="s">
        <v>33</v>
      </c>
      <c r="B41" s="15" t="s">
        <v>410</v>
      </c>
      <c r="C41" s="7">
        <f t="shared" ref="C41:U41" si="6">SUM(C39:C40)</f>
        <v>2639.5</v>
      </c>
      <c r="D41" s="7">
        <f t="shared" si="6"/>
        <v>788.5</v>
      </c>
      <c r="E41" s="7">
        <f t="shared" si="6"/>
        <v>975</v>
      </c>
      <c r="F41" s="7">
        <f t="shared" si="6"/>
        <v>0</v>
      </c>
      <c r="G41" s="7">
        <f t="shared" si="6"/>
        <v>0</v>
      </c>
      <c r="H41" s="7">
        <f t="shared" si="6"/>
        <v>0</v>
      </c>
      <c r="I41" s="7">
        <f t="shared" si="6"/>
        <v>0</v>
      </c>
      <c r="J41" s="7">
        <f t="shared" si="6"/>
        <v>0</v>
      </c>
      <c r="K41" s="7">
        <f t="shared" si="6"/>
        <v>0.14000000000000001</v>
      </c>
      <c r="L41" s="7">
        <f t="shared" si="6"/>
        <v>406.62</v>
      </c>
      <c r="M41" s="7">
        <f t="shared" si="6"/>
        <v>4809.76</v>
      </c>
      <c r="N41" s="7">
        <f t="shared" si="6"/>
        <v>0</v>
      </c>
      <c r="O41" s="7">
        <f t="shared" si="6"/>
        <v>0</v>
      </c>
      <c r="P41" s="7">
        <f t="shared" si="6"/>
        <v>190.52</v>
      </c>
      <c r="Q41" s="7">
        <f t="shared" si="6"/>
        <v>0</v>
      </c>
      <c r="R41" s="7">
        <f t="shared" si="6"/>
        <v>0.14000000000000001</v>
      </c>
      <c r="S41" s="7">
        <f t="shared" si="6"/>
        <v>0.1</v>
      </c>
      <c r="T41" s="7">
        <f t="shared" si="6"/>
        <v>190.76</v>
      </c>
      <c r="U41" s="7">
        <f t="shared" si="6"/>
        <v>4619</v>
      </c>
    </row>
    <row r="43" spans="1:21" x14ac:dyDescent="0.2">
      <c r="A43" s="4" t="s">
        <v>207</v>
      </c>
    </row>
    <row r="44" spans="1:21" x14ac:dyDescent="0.2">
      <c r="A44" s="2" t="s">
        <v>214</v>
      </c>
      <c r="B44" s="1" t="s">
        <v>215</v>
      </c>
      <c r="C44" s="1">
        <v>2639.5</v>
      </c>
      <c r="D44" s="1">
        <v>788.5</v>
      </c>
      <c r="E44" s="1">
        <v>975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0.14000000000000001</v>
      </c>
      <c r="L44" s="1">
        <v>406.62</v>
      </c>
      <c r="M44" s="1">
        <v>4809.76</v>
      </c>
      <c r="N44" s="1">
        <v>0</v>
      </c>
      <c r="O44" s="1">
        <v>0</v>
      </c>
      <c r="P44" s="1">
        <v>190.52</v>
      </c>
      <c r="Q44" s="1">
        <v>0</v>
      </c>
      <c r="R44" s="1">
        <v>0.14000000000000001</v>
      </c>
      <c r="S44" s="1">
        <v>-0.1</v>
      </c>
      <c r="T44" s="1">
        <v>190.56</v>
      </c>
      <c r="U44" s="1">
        <v>4619.2</v>
      </c>
    </row>
    <row r="45" spans="1:21" x14ac:dyDescent="0.2">
      <c r="A45" s="2" t="s">
        <v>216</v>
      </c>
      <c r="B45" s="1" t="s">
        <v>217</v>
      </c>
      <c r="C45" s="1">
        <v>5775</v>
      </c>
      <c r="D45" s="1">
        <v>1725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19.510000000000002</v>
      </c>
      <c r="L45" s="1">
        <v>0</v>
      </c>
      <c r="M45" s="1">
        <v>7519.51</v>
      </c>
      <c r="N45" s="1">
        <v>0</v>
      </c>
      <c r="O45" s="1">
        <v>0</v>
      </c>
      <c r="P45" s="1">
        <v>0</v>
      </c>
      <c r="Q45" s="1">
        <v>542.02</v>
      </c>
      <c r="R45" s="1">
        <v>19.510000000000002</v>
      </c>
      <c r="S45" s="1">
        <v>-0.02</v>
      </c>
      <c r="T45" s="1">
        <v>561.51</v>
      </c>
      <c r="U45" s="1">
        <v>6958</v>
      </c>
    </row>
    <row r="46" spans="1:21" s="3" customFormat="1" x14ac:dyDescent="0.2">
      <c r="C46" s="3" t="s">
        <v>34</v>
      </c>
      <c r="D46" s="3" t="s">
        <v>34</v>
      </c>
      <c r="E46" s="3" t="s">
        <v>34</v>
      </c>
      <c r="F46" s="3" t="s">
        <v>34</v>
      </c>
      <c r="G46" s="3" t="s">
        <v>34</v>
      </c>
      <c r="H46" s="3" t="s">
        <v>34</v>
      </c>
      <c r="I46" s="3" t="s">
        <v>34</v>
      </c>
      <c r="J46" s="3" t="s">
        <v>34</v>
      </c>
      <c r="K46" s="3" t="s">
        <v>34</v>
      </c>
      <c r="L46" s="3" t="s">
        <v>34</v>
      </c>
      <c r="M46" s="3" t="s">
        <v>34</v>
      </c>
      <c r="N46" s="3" t="s">
        <v>34</v>
      </c>
      <c r="O46" s="3" t="s">
        <v>34</v>
      </c>
      <c r="P46" s="3" t="s">
        <v>34</v>
      </c>
      <c r="Q46" s="3" t="s">
        <v>34</v>
      </c>
      <c r="R46" s="3" t="s">
        <v>34</v>
      </c>
      <c r="S46" s="3" t="s">
        <v>34</v>
      </c>
      <c r="T46" s="3" t="s">
        <v>34</v>
      </c>
      <c r="U46" s="3" t="s">
        <v>34</v>
      </c>
    </row>
    <row r="47" spans="1:21" x14ac:dyDescent="0.2">
      <c r="A47" s="6" t="s">
        <v>33</v>
      </c>
      <c r="B47" s="15" t="s">
        <v>412</v>
      </c>
      <c r="C47" s="7">
        <f t="shared" ref="C47:U47" si="7">SUM(C44:C46)</f>
        <v>8414.5</v>
      </c>
      <c r="D47" s="7">
        <f t="shared" si="7"/>
        <v>2513.5</v>
      </c>
      <c r="E47" s="7">
        <f t="shared" si="7"/>
        <v>975</v>
      </c>
      <c r="F47" s="7">
        <f t="shared" si="7"/>
        <v>0</v>
      </c>
      <c r="G47" s="7">
        <f t="shared" si="7"/>
        <v>0</v>
      </c>
      <c r="H47" s="7">
        <f t="shared" si="7"/>
        <v>0</v>
      </c>
      <c r="I47" s="7">
        <f t="shared" si="7"/>
        <v>0</v>
      </c>
      <c r="J47" s="7">
        <f t="shared" si="7"/>
        <v>0</v>
      </c>
      <c r="K47" s="7">
        <f t="shared" si="7"/>
        <v>19.650000000000002</v>
      </c>
      <c r="L47" s="7">
        <f t="shared" si="7"/>
        <v>406.62</v>
      </c>
      <c r="M47" s="7">
        <f t="shared" si="7"/>
        <v>12329.27</v>
      </c>
      <c r="N47" s="7">
        <f t="shared" si="7"/>
        <v>0</v>
      </c>
      <c r="O47" s="7">
        <f t="shared" si="7"/>
        <v>0</v>
      </c>
      <c r="P47" s="7">
        <f t="shared" si="7"/>
        <v>190.52</v>
      </c>
      <c r="Q47" s="7">
        <f t="shared" si="7"/>
        <v>542.02</v>
      </c>
      <c r="R47" s="7">
        <f t="shared" si="7"/>
        <v>19.650000000000002</v>
      </c>
      <c r="S47" s="7">
        <f t="shared" si="7"/>
        <v>-0.12000000000000001</v>
      </c>
      <c r="T47" s="7">
        <f t="shared" si="7"/>
        <v>752.06999999999994</v>
      </c>
      <c r="U47" s="7">
        <f t="shared" si="7"/>
        <v>11577.2</v>
      </c>
    </row>
    <row r="49" spans="1:21" x14ac:dyDescent="0.2">
      <c r="A49" s="4" t="s">
        <v>224</v>
      </c>
    </row>
    <row r="50" spans="1:21" x14ac:dyDescent="0.2">
      <c r="A50" s="2" t="s">
        <v>229</v>
      </c>
      <c r="B50" s="1" t="s">
        <v>230</v>
      </c>
      <c r="C50" s="1">
        <v>5775</v>
      </c>
      <c r="D50" s="1">
        <v>1725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19.510000000000002</v>
      </c>
      <c r="L50" s="1">
        <v>0</v>
      </c>
      <c r="M50" s="1">
        <v>7519.51</v>
      </c>
      <c r="N50" s="1">
        <v>0</v>
      </c>
      <c r="O50" s="1">
        <v>0</v>
      </c>
      <c r="P50" s="1">
        <v>0</v>
      </c>
      <c r="Q50" s="1">
        <v>542.02</v>
      </c>
      <c r="R50" s="1">
        <v>19.510000000000002</v>
      </c>
      <c r="S50" s="1">
        <v>0.18</v>
      </c>
      <c r="T50" s="1">
        <v>561.71</v>
      </c>
      <c r="U50" s="1">
        <v>6957.8</v>
      </c>
    </row>
    <row r="51" spans="1:21" x14ac:dyDescent="0.2">
      <c r="A51" s="2" t="s">
        <v>233</v>
      </c>
      <c r="B51" s="1" t="s">
        <v>234</v>
      </c>
      <c r="C51" s="1">
        <v>3850</v>
      </c>
      <c r="D51" s="1">
        <v>1150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7.62</v>
      </c>
      <c r="L51" s="1">
        <v>324.87</v>
      </c>
      <c r="M51" s="1">
        <v>5332.49</v>
      </c>
      <c r="N51" s="1">
        <v>0</v>
      </c>
      <c r="O51" s="1">
        <v>0</v>
      </c>
      <c r="P51" s="1">
        <v>291.13</v>
      </c>
      <c r="Q51" s="1">
        <v>0</v>
      </c>
      <c r="R51" s="1">
        <v>7.62</v>
      </c>
      <c r="S51" s="1">
        <v>-0.06</v>
      </c>
      <c r="T51" s="1">
        <v>298.69</v>
      </c>
      <c r="U51" s="1">
        <v>5033.8</v>
      </c>
    </row>
    <row r="52" spans="1:21" s="3" customFormat="1" x14ac:dyDescent="0.2">
      <c r="C52" s="3" t="s">
        <v>34</v>
      </c>
      <c r="D52" s="3" t="s">
        <v>34</v>
      </c>
      <c r="E52" s="3" t="s">
        <v>34</v>
      </c>
      <c r="F52" s="3" t="s">
        <v>34</v>
      </c>
      <c r="G52" s="3" t="s">
        <v>34</v>
      </c>
      <c r="H52" s="3" t="s">
        <v>34</v>
      </c>
      <c r="I52" s="3" t="s">
        <v>34</v>
      </c>
      <c r="J52" s="3" t="s">
        <v>34</v>
      </c>
      <c r="K52" s="3" t="s">
        <v>34</v>
      </c>
      <c r="L52" s="3" t="s">
        <v>34</v>
      </c>
      <c r="M52" s="3" t="s">
        <v>34</v>
      </c>
      <c r="N52" s="3" t="s">
        <v>34</v>
      </c>
      <c r="O52" s="3" t="s">
        <v>34</v>
      </c>
      <c r="P52" s="3" t="s">
        <v>34</v>
      </c>
      <c r="Q52" s="3" t="s">
        <v>34</v>
      </c>
      <c r="R52" s="3" t="s">
        <v>34</v>
      </c>
      <c r="S52" s="3" t="s">
        <v>34</v>
      </c>
      <c r="T52" s="3" t="s">
        <v>34</v>
      </c>
      <c r="U52" s="3" t="s">
        <v>34</v>
      </c>
    </row>
    <row r="53" spans="1:21" x14ac:dyDescent="0.2">
      <c r="A53" s="6" t="s">
        <v>33</v>
      </c>
      <c r="B53" s="15" t="s">
        <v>412</v>
      </c>
      <c r="C53" s="7">
        <f t="shared" ref="C53:U53" si="8">SUM(C50:C52)</f>
        <v>9625</v>
      </c>
      <c r="D53" s="7">
        <f t="shared" si="8"/>
        <v>2875</v>
      </c>
      <c r="E53" s="7">
        <f t="shared" si="8"/>
        <v>0</v>
      </c>
      <c r="F53" s="7">
        <f t="shared" si="8"/>
        <v>0</v>
      </c>
      <c r="G53" s="7">
        <f t="shared" si="8"/>
        <v>0</v>
      </c>
      <c r="H53" s="7">
        <f t="shared" si="8"/>
        <v>0</v>
      </c>
      <c r="I53" s="7">
        <f t="shared" si="8"/>
        <v>0</v>
      </c>
      <c r="J53" s="7">
        <f t="shared" si="8"/>
        <v>0</v>
      </c>
      <c r="K53" s="7">
        <f t="shared" si="8"/>
        <v>27.130000000000003</v>
      </c>
      <c r="L53" s="7">
        <f t="shared" si="8"/>
        <v>324.87</v>
      </c>
      <c r="M53" s="7">
        <f t="shared" si="8"/>
        <v>12852</v>
      </c>
      <c r="N53" s="7">
        <f t="shared" si="8"/>
        <v>0</v>
      </c>
      <c r="O53" s="7">
        <f t="shared" si="8"/>
        <v>0</v>
      </c>
      <c r="P53" s="7">
        <f t="shared" si="8"/>
        <v>291.13</v>
      </c>
      <c r="Q53" s="7">
        <f t="shared" si="8"/>
        <v>542.02</v>
      </c>
      <c r="R53" s="7">
        <f t="shared" si="8"/>
        <v>27.130000000000003</v>
      </c>
      <c r="S53" s="7">
        <f t="shared" si="8"/>
        <v>0.12</v>
      </c>
      <c r="T53" s="7">
        <f t="shared" si="8"/>
        <v>860.40000000000009</v>
      </c>
      <c r="U53" s="7">
        <f t="shared" si="8"/>
        <v>11991.6</v>
      </c>
    </row>
    <row r="55" spans="1:21" x14ac:dyDescent="0.2">
      <c r="A55" s="4" t="s">
        <v>243</v>
      </c>
    </row>
    <row r="56" spans="1:21" x14ac:dyDescent="0.2">
      <c r="A56" s="2" t="s">
        <v>246</v>
      </c>
      <c r="B56" s="1" t="s">
        <v>247</v>
      </c>
      <c r="C56" s="1">
        <v>5775</v>
      </c>
      <c r="D56" s="1">
        <v>1725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19.510000000000002</v>
      </c>
      <c r="L56" s="1">
        <v>0</v>
      </c>
      <c r="M56" s="1">
        <v>7519.51</v>
      </c>
      <c r="N56" s="1">
        <v>0</v>
      </c>
      <c r="O56" s="1">
        <v>0</v>
      </c>
      <c r="P56" s="1">
        <v>0</v>
      </c>
      <c r="Q56" s="1">
        <v>542.02</v>
      </c>
      <c r="R56" s="1">
        <v>19.510000000000002</v>
      </c>
      <c r="S56" s="1">
        <v>-0.02</v>
      </c>
      <c r="T56" s="1">
        <v>561.51</v>
      </c>
      <c r="U56" s="1">
        <v>6958</v>
      </c>
    </row>
    <row r="57" spans="1:21" x14ac:dyDescent="0.2">
      <c r="A57" s="2" t="s">
        <v>250</v>
      </c>
      <c r="B57" s="1" t="s">
        <v>251</v>
      </c>
      <c r="C57" s="1">
        <v>3850</v>
      </c>
      <c r="D57" s="1">
        <v>1150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7.62</v>
      </c>
      <c r="L57" s="1">
        <v>324.87</v>
      </c>
      <c r="M57" s="1">
        <v>5332.49</v>
      </c>
      <c r="N57" s="1">
        <v>0</v>
      </c>
      <c r="O57" s="1">
        <v>0</v>
      </c>
      <c r="P57" s="1">
        <v>291.13</v>
      </c>
      <c r="Q57" s="1">
        <v>0</v>
      </c>
      <c r="R57" s="1">
        <v>7.62</v>
      </c>
      <c r="S57" s="1">
        <v>-0.06</v>
      </c>
      <c r="T57" s="1">
        <v>298.69</v>
      </c>
      <c r="U57" s="1">
        <v>5033.8</v>
      </c>
    </row>
    <row r="58" spans="1:21" x14ac:dyDescent="0.2">
      <c r="A58" s="2" t="s">
        <v>252</v>
      </c>
      <c r="B58" s="1" t="s">
        <v>253</v>
      </c>
      <c r="C58" s="1">
        <v>3850</v>
      </c>
      <c r="D58" s="1">
        <v>1150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7.62</v>
      </c>
      <c r="L58" s="1">
        <v>324.87</v>
      </c>
      <c r="M58" s="1">
        <v>5332.49</v>
      </c>
      <c r="N58" s="1">
        <v>0</v>
      </c>
      <c r="O58" s="1">
        <v>0</v>
      </c>
      <c r="P58" s="1">
        <v>291.13</v>
      </c>
      <c r="Q58" s="1">
        <v>0</v>
      </c>
      <c r="R58" s="1">
        <v>7.62</v>
      </c>
      <c r="S58" s="1">
        <v>-0.06</v>
      </c>
      <c r="T58" s="1">
        <v>298.69</v>
      </c>
      <c r="U58" s="1">
        <v>5033.8</v>
      </c>
    </row>
    <row r="59" spans="1:21" s="3" customFormat="1" x14ac:dyDescent="0.2">
      <c r="C59" s="3" t="s">
        <v>34</v>
      </c>
      <c r="D59" s="3" t="s">
        <v>34</v>
      </c>
      <c r="E59" s="3" t="s">
        <v>34</v>
      </c>
      <c r="F59" s="3" t="s">
        <v>34</v>
      </c>
      <c r="G59" s="3" t="s">
        <v>34</v>
      </c>
      <c r="H59" s="3" t="s">
        <v>34</v>
      </c>
      <c r="I59" s="3" t="s">
        <v>34</v>
      </c>
      <c r="J59" s="3" t="s">
        <v>34</v>
      </c>
      <c r="K59" s="3" t="s">
        <v>34</v>
      </c>
      <c r="L59" s="3" t="s">
        <v>34</v>
      </c>
      <c r="M59" s="3" t="s">
        <v>34</v>
      </c>
      <c r="N59" s="3" t="s">
        <v>34</v>
      </c>
      <c r="O59" s="3" t="s">
        <v>34</v>
      </c>
      <c r="P59" s="3" t="s">
        <v>34</v>
      </c>
      <c r="Q59" s="3" t="s">
        <v>34</v>
      </c>
      <c r="R59" s="3" t="s">
        <v>34</v>
      </c>
      <c r="S59" s="3" t="s">
        <v>34</v>
      </c>
      <c r="T59" s="3" t="s">
        <v>34</v>
      </c>
      <c r="U59" s="3" t="s">
        <v>34</v>
      </c>
    </row>
    <row r="60" spans="1:21" x14ac:dyDescent="0.2">
      <c r="A60" s="6" t="s">
        <v>33</v>
      </c>
      <c r="B60" s="15" t="s">
        <v>411</v>
      </c>
      <c r="C60" s="7">
        <f t="shared" ref="C60:U60" si="9">SUM(C56:C59)</f>
        <v>13475</v>
      </c>
      <c r="D60" s="7">
        <f t="shared" si="9"/>
        <v>4025</v>
      </c>
      <c r="E60" s="7">
        <f t="shared" si="9"/>
        <v>0</v>
      </c>
      <c r="F60" s="7">
        <f t="shared" si="9"/>
        <v>0</v>
      </c>
      <c r="G60" s="7">
        <f t="shared" si="9"/>
        <v>0</v>
      </c>
      <c r="H60" s="7">
        <f t="shared" si="9"/>
        <v>0</v>
      </c>
      <c r="I60" s="7">
        <f t="shared" si="9"/>
        <v>0</v>
      </c>
      <c r="J60" s="7">
        <f t="shared" si="9"/>
        <v>0</v>
      </c>
      <c r="K60" s="7">
        <f t="shared" si="9"/>
        <v>34.75</v>
      </c>
      <c r="L60" s="7">
        <f t="shared" si="9"/>
        <v>649.74</v>
      </c>
      <c r="M60" s="7">
        <f t="shared" si="9"/>
        <v>18184.489999999998</v>
      </c>
      <c r="N60" s="7">
        <f t="shared" si="9"/>
        <v>0</v>
      </c>
      <c r="O60" s="7">
        <f t="shared" si="9"/>
        <v>0</v>
      </c>
      <c r="P60" s="7">
        <f t="shared" si="9"/>
        <v>582.26</v>
      </c>
      <c r="Q60" s="7">
        <f t="shared" si="9"/>
        <v>542.02</v>
      </c>
      <c r="R60" s="7">
        <f t="shared" si="9"/>
        <v>34.75</v>
      </c>
      <c r="S60" s="7">
        <f t="shared" si="9"/>
        <v>-0.14000000000000001</v>
      </c>
      <c r="T60" s="7">
        <f t="shared" si="9"/>
        <v>1158.8900000000001</v>
      </c>
      <c r="U60" s="7">
        <f t="shared" si="9"/>
        <v>17025.599999999999</v>
      </c>
    </row>
    <row r="62" spans="1:21" x14ac:dyDescent="0.2">
      <c r="A62" s="4" t="s">
        <v>275</v>
      </c>
    </row>
    <row r="63" spans="1:21" x14ac:dyDescent="0.2">
      <c r="A63" s="2" t="s">
        <v>280</v>
      </c>
      <c r="B63" s="1" t="s">
        <v>281</v>
      </c>
      <c r="C63" s="1">
        <v>2639.5</v>
      </c>
      <c r="D63" s="1">
        <v>788.5</v>
      </c>
      <c r="E63" s="1">
        <v>975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0.14000000000000001</v>
      </c>
      <c r="L63" s="1">
        <v>406.62</v>
      </c>
      <c r="M63" s="1">
        <v>4809.76</v>
      </c>
      <c r="N63" s="1">
        <v>0</v>
      </c>
      <c r="O63" s="1">
        <v>0</v>
      </c>
      <c r="P63" s="1">
        <v>190.52</v>
      </c>
      <c r="Q63" s="1">
        <v>0</v>
      </c>
      <c r="R63" s="1">
        <v>0.14000000000000001</v>
      </c>
      <c r="S63" s="1">
        <v>0.1</v>
      </c>
      <c r="T63" s="1">
        <v>190.76</v>
      </c>
      <c r="U63" s="1">
        <v>4619</v>
      </c>
    </row>
    <row r="64" spans="1:21" x14ac:dyDescent="0.2">
      <c r="A64" s="2" t="s">
        <v>282</v>
      </c>
      <c r="B64" s="1" t="s">
        <v>283</v>
      </c>
      <c r="C64" s="1">
        <v>3850</v>
      </c>
      <c r="D64" s="1">
        <v>1150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7.62</v>
      </c>
      <c r="L64" s="1">
        <v>324.87</v>
      </c>
      <c r="M64" s="1">
        <v>5332.49</v>
      </c>
      <c r="N64" s="1">
        <v>0</v>
      </c>
      <c r="O64" s="1">
        <v>0</v>
      </c>
      <c r="P64" s="1">
        <v>291.13</v>
      </c>
      <c r="Q64" s="1">
        <v>0</v>
      </c>
      <c r="R64" s="1">
        <v>7.62</v>
      </c>
      <c r="S64" s="1">
        <v>-0.06</v>
      </c>
      <c r="T64" s="1">
        <v>298.69</v>
      </c>
      <c r="U64" s="1">
        <v>5033.8</v>
      </c>
    </row>
    <row r="65" spans="1:21" s="3" customFormat="1" x14ac:dyDescent="0.2">
      <c r="C65" s="3" t="s">
        <v>34</v>
      </c>
      <c r="D65" s="3" t="s">
        <v>34</v>
      </c>
      <c r="E65" s="3" t="s">
        <v>34</v>
      </c>
      <c r="F65" s="3" t="s">
        <v>34</v>
      </c>
      <c r="G65" s="3" t="s">
        <v>34</v>
      </c>
      <c r="H65" s="3" t="s">
        <v>34</v>
      </c>
      <c r="I65" s="3" t="s">
        <v>34</v>
      </c>
      <c r="J65" s="3" t="s">
        <v>34</v>
      </c>
      <c r="K65" s="3" t="s">
        <v>34</v>
      </c>
      <c r="L65" s="3" t="s">
        <v>34</v>
      </c>
      <c r="M65" s="3" t="s">
        <v>34</v>
      </c>
      <c r="N65" s="3" t="s">
        <v>34</v>
      </c>
      <c r="O65" s="3" t="s">
        <v>34</v>
      </c>
      <c r="P65" s="3" t="s">
        <v>34</v>
      </c>
      <c r="Q65" s="3" t="s">
        <v>34</v>
      </c>
      <c r="R65" s="3" t="s">
        <v>34</v>
      </c>
      <c r="S65" s="3" t="s">
        <v>34</v>
      </c>
      <c r="T65" s="3" t="s">
        <v>34</v>
      </c>
      <c r="U65" s="3" t="s">
        <v>34</v>
      </c>
    </row>
    <row r="66" spans="1:21" x14ac:dyDescent="0.2">
      <c r="A66" s="6" t="s">
        <v>33</v>
      </c>
      <c r="B66" s="15" t="s">
        <v>412</v>
      </c>
      <c r="C66" s="7">
        <f t="shared" ref="C66:U66" si="10">SUM(C63:C65)</f>
        <v>6489.5</v>
      </c>
      <c r="D66" s="7">
        <f t="shared" si="10"/>
        <v>1938.5</v>
      </c>
      <c r="E66" s="7">
        <f t="shared" si="10"/>
        <v>975</v>
      </c>
      <c r="F66" s="7">
        <f t="shared" si="10"/>
        <v>0</v>
      </c>
      <c r="G66" s="7">
        <f t="shared" si="10"/>
        <v>0</v>
      </c>
      <c r="H66" s="7">
        <f t="shared" si="10"/>
        <v>0</v>
      </c>
      <c r="I66" s="7">
        <f t="shared" si="10"/>
        <v>0</v>
      </c>
      <c r="J66" s="7">
        <f t="shared" si="10"/>
        <v>0</v>
      </c>
      <c r="K66" s="7">
        <f t="shared" si="10"/>
        <v>7.76</v>
      </c>
      <c r="L66" s="7">
        <f t="shared" si="10"/>
        <v>731.49</v>
      </c>
      <c r="M66" s="7">
        <f t="shared" si="10"/>
        <v>10142.25</v>
      </c>
      <c r="N66" s="7">
        <f t="shared" si="10"/>
        <v>0</v>
      </c>
      <c r="O66" s="7">
        <f t="shared" si="10"/>
        <v>0</v>
      </c>
      <c r="P66" s="7">
        <f t="shared" si="10"/>
        <v>481.65</v>
      </c>
      <c r="Q66" s="7">
        <f t="shared" si="10"/>
        <v>0</v>
      </c>
      <c r="R66" s="7">
        <f t="shared" si="10"/>
        <v>7.76</v>
      </c>
      <c r="S66" s="7">
        <f t="shared" si="10"/>
        <v>4.0000000000000008E-2</v>
      </c>
      <c r="T66" s="7">
        <f t="shared" si="10"/>
        <v>489.45</v>
      </c>
      <c r="U66" s="7">
        <f t="shared" si="10"/>
        <v>9652.7999999999993</v>
      </c>
    </row>
    <row r="68" spans="1:21" x14ac:dyDescent="0.2">
      <c r="A68" s="4" t="s">
        <v>309</v>
      </c>
    </row>
    <row r="69" spans="1:21" x14ac:dyDescent="0.2">
      <c r="A69" s="2" t="s">
        <v>316</v>
      </c>
      <c r="B69" s="1" t="s">
        <v>317</v>
      </c>
      <c r="C69" s="1">
        <v>5775</v>
      </c>
      <c r="D69" s="1">
        <v>1725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19.510000000000002</v>
      </c>
      <c r="L69" s="1">
        <v>0</v>
      </c>
      <c r="M69" s="1">
        <v>7519.51</v>
      </c>
      <c r="N69" s="1">
        <v>0</v>
      </c>
      <c r="O69" s="1">
        <v>0</v>
      </c>
      <c r="P69" s="1">
        <v>0</v>
      </c>
      <c r="Q69" s="1">
        <v>542.02</v>
      </c>
      <c r="R69" s="1">
        <v>19.510000000000002</v>
      </c>
      <c r="S69" s="1">
        <v>-0.02</v>
      </c>
      <c r="T69" s="1">
        <v>561.51</v>
      </c>
      <c r="U69" s="1">
        <v>6958</v>
      </c>
    </row>
    <row r="70" spans="1:21" x14ac:dyDescent="0.2">
      <c r="A70" s="2" t="s">
        <v>320</v>
      </c>
      <c r="B70" s="1" t="s">
        <v>321</v>
      </c>
      <c r="C70" s="1">
        <v>3850</v>
      </c>
      <c r="D70" s="1">
        <v>1150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7.62</v>
      </c>
      <c r="L70" s="1">
        <v>324.87</v>
      </c>
      <c r="M70" s="1">
        <v>5332.49</v>
      </c>
      <c r="N70" s="1">
        <v>0</v>
      </c>
      <c r="O70" s="1">
        <v>0</v>
      </c>
      <c r="P70" s="1">
        <v>291.13</v>
      </c>
      <c r="Q70" s="1">
        <v>0</v>
      </c>
      <c r="R70" s="1">
        <v>7.62</v>
      </c>
      <c r="S70" s="1">
        <v>-0.06</v>
      </c>
      <c r="T70" s="1">
        <v>298.69</v>
      </c>
      <c r="U70" s="1">
        <v>5033.8</v>
      </c>
    </row>
    <row r="71" spans="1:21" x14ac:dyDescent="0.2">
      <c r="A71" s="2" t="s">
        <v>322</v>
      </c>
      <c r="B71" s="1" t="s">
        <v>323</v>
      </c>
      <c r="C71" s="1">
        <v>2639.5</v>
      </c>
      <c r="D71" s="1">
        <v>788.5</v>
      </c>
      <c r="E71" s="1">
        <v>975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0.14000000000000001</v>
      </c>
      <c r="L71" s="1">
        <v>406.62</v>
      </c>
      <c r="M71" s="1">
        <v>4809.76</v>
      </c>
      <c r="N71" s="1">
        <v>0</v>
      </c>
      <c r="O71" s="1">
        <v>0</v>
      </c>
      <c r="P71" s="1">
        <v>190.52</v>
      </c>
      <c r="Q71" s="1">
        <v>0</v>
      </c>
      <c r="R71" s="1">
        <v>0.14000000000000001</v>
      </c>
      <c r="S71" s="1">
        <v>0.1</v>
      </c>
      <c r="T71" s="1">
        <v>190.76</v>
      </c>
      <c r="U71" s="1">
        <v>4619</v>
      </c>
    </row>
    <row r="72" spans="1:21" s="3" customFormat="1" x14ac:dyDescent="0.2">
      <c r="C72" s="3" t="s">
        <v>34</v>
      </c>
      <c r="D72" s="3" t="s">
        <v>34</v>
      </c>
      <c r="E72" s="3" t="s">
        <v>34</v>
      </c>
      <c r="F72" s="3" t="s">
        <v>34</v>
      </c>
      <c r="G72" s="3" t="s">
        <v>34</v>
      </c>
      <c r="H72" s="3" t="s">
        <v>34</v>
      </c>
      <c r="I72" s="3" t="s">
        <v>34</v>
      </c>
      <c r="J72" s="3" t="s">
        <v>34</v>
      </c>
      <c r="K72" s="3" t="s">
        <v>34</v>
      </c>
      <c r="L72" s="3" t="s">
        <v>34</v>
      </c>
      <c r="M72" s="3" t="s">
        <v>34</v>
      </c>
      <c r="N72" s="3" t="s">
        <v>34</v>
      </c>
      <c r="O72" s="3" t="s">
        <v>34</v>
      </c>
      <c r="P72" s="3" t="s">
        <v>34</v>
      </c>
      <c r="Q72" s="3" t="s">
        <v>34</v>
      </c>
      <c r="R72" s="3" t="s">
        <v>34</v>
      </c>
      <c r="S72" s="3" t="s">
        <v>34</v>
      </c>
      <c r="T72" s="3" t="s">
        <v>34</v>
      </c>
      <c r="U72" s="3" t="s">
        <v>34</v>
      </c>
    </row>
    <row r="73" spans="1:21" x14ac:dyDescent="0.2">
      <c r="A73" s="6" t="s">
        <v>33</v>
      </c>
      <c r="B73" s="15" t="s">
        <v>411</v>
      </c>
      <c r="C73" s="7">
        <f t="shared" ref="C73:U73" si="11">SUM(C69:C72)</f>
        <v>12264.5</v>
      </c>
      <c r="D73" s="7">
        <f t="shared" si="11"/>
        <v>3663.5</v>
      </c>
      <c r="E73" s="7">
        <f t="shared" si="11"/>
        <v>975</v>
      </c>
      <c r="F73" s="7">
        <f t="shared" si="11"/>
        <v>0</v>
      </c>
      <c r="G73" s="7">
        <f t="shared" si="11"/>
        <v>0</v>
      </c>
      <c r="H73" s="7">
        <f t="shared" si="11"/>
        <v>0</v>
      </c>
      <c r="I73" s="7">
        <f t="shared" si="11"/>
        <v>0</v>
      </c>
      <c r="J73" s="7">
        <f t="shared" si="11"/>
        <v>0</v>
      </c>
      <c r="K73" s="7">
        <f t="shared" si="11"/>
        <v>27.270000000000003</v>
      </c>
      <c r="L73" s="7">
        <f t="shared" si="11"/>
        <v>731.49</v>
      </c>
      <c r="M73" s="7">
        <f t="shared" si="11"/>
        <v>17661.760000000002</v>
      </c>
      <c r="N73" s="7">
        <f t="shared" si="11"/>
        <v>0</v>
      </c>
      <c r="O73" s="7">
        <f t="shared" si="11"/>
        <v>0</v>
      </c>
      <c r="P73" s="7">
        <f t="shared" si="11"/>
        <v>481.65</v>
      </c>
      <c r="Q73" s="7">
        <f t="shared" si="11"/>
        <v>542.02</v>
      </c>
      <c r="R73" s="7">
        <f t="shared" si="11"/>
        <v>27.270000000000003</v>
      </c>
      <c r="S73" s="7">
        <f t="shared" si="11"/>
        <v>2.0000000000000004E-2</v>
      </c>
      <c r="T73" s="7">
        <f t="shared" si="11"/>
        <v>1050.96</v>
      </c>
      <c r="U73" s="7">
        <f t="shared" si="11"/>
        <v>16610.8</v>
      </c>
    </row>
    <row r="75" spans="1:21" x14ac:dyDescent="0.2">
      <c r="A75" s="4" t="s">
        <v>343</v>
      </c>
    </row>
    <row r="76" spans="1:21" x14ac:dyDescent="0.2">
      <c r="A76" s="2" t="s">
        <v>352</v>
      </c>
      <c r="B76" s="1" t="s">
        <v>353</v>
      </c>
      <c r="C76" s="1">
        <v>2639.5</v>
      </c>
      <c r="D76" s="1">
        <v>788.5</v>
      </c>
      <c r="E76" s="1">
        <v>975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0.14000000000000001</v>
      </c>
      <c r="L76" s="1">
        <v>406.62</v>
      </c>
      <c r="M76" s="1">
        <v>4809.76</v>
      </c>
      <c r="N76" s="1">
        <v>0</v>
      </c>
      <c r="O76" s="1">
        <v>0</v>
      </c>
      <c r="P76" s="1">
        <v>190.52</v>
      </c>
      <c r="Q76" s="1">
        <v>0</v>
      </c>
      <c r="R76" s="1">
        <v>0.14000000000000001</v>
      </c>
      <c r="S76" s="1">
        <v>0.1</v>
      </c>
      <c r="T76" s="1">
        <v>190.76</v>
      </c>
      <c r="U76" s="1">
        <v>4619</v>
      </c>
    </row>
    <row r="77" spans="1:21" s="3" customFormat="1" x14ac:dyDescent="0.2">
      <c r="C77" s="3" t="s">
        <v>34</v>
      </c>
      <c r="D77" s="3" t="s">
        <v>34</v>
      </c>
      <c r="E77" s="3" t="s">
        <v>34</v>
      </c>
      <c r="F77" s="3" t="s">
        <v>34</v>
      </c>
      <c r="G77" s="3" t="s">
        <v>34</v>
      </c>
      <c r="H77" s="3" t="s">
        <v>34</v>
      </c>
      <c r="I77" s="3" t="s">
        <v>34</v>
      </c>
      <c r="J77" s="3" t="s">
        <v>34</v>
      </c>
      <c r="K77" s="3" t="s">
        <v>34</v>
      </c>
      <c r="L77" s="3" t="s">
        <v>34</v>
      </c>
      <c r="M77" s="3" t="s">
        <v>34</v>
      </c>
      <c r="N77" s="3" t="s">
        <v>34</v>
      </c>
      <c r="O77" s="3" t="s">
        <v>34</v>
      </c>
      <c r="P77" s="3" t="s">
        <v>34</v>
      </c>
      <c r="Q77" s="3" t="s">
        <v>34</v>
      </c>
      <c r="R77" s="3" t="s">
        <v>34</v>
      </c>
      <c r="S77" s="3" t="s">
        <v>34</v>
      </c>
      <c r="T77" s="3" t="s">
        <v>34</v>
      </c>
      <c r="U77" s="3" t="s">
        <v>34</v>
      </c>
    </row>
    <row r="78" spans="1:21" x14ac:dyDescent="0.2">
      <c r="A78" s="6" t="s">
        <v>33</v>
      </c>
      <c r="B78" s="15" t="s">
        <v>410</v>
      </c>
      <c r="C78" s="7">
        <f t="shared" ref="C78:U78" si="12">SUM(C76:C77)</f>
        <v>2639.5</v>
      </c>
      <c r="D78" s="7">
        <f t="shared" si="12"/>
        <v>788.5</v>
      </c>
      <c r="E78" s="7">
        <f t="shared" si="12"/>
        <v>975</v>
      </c>
      <c r="F78" s="7">
        <f t="shared" si="12"/>
        <v>0</v>
      </c>
      <c r="G78" s="7">
        <f t="shared" si="12"/>
        <v>0</v>
      </c>
      <c r="H78" s="7">
        <f t="shared" si="12"/>
        <v>0</v>
      </c>
      <c r="I78" s="7">
        <f t="shared" si="12"/>
        <v>0</v>
      </c>
      <c r="J78" s="7">
        <f t="shared" si="12"/>
        <v>0</v>
      </c>
      <c r="K78" s="7">
        <f t="shared" si="12"/>
        <v>0.14000000000000001</v>
      </c>
      <c r="L78" s="7">
        <f t="shared" si="12"/>
        <v>406.62</v>
      </c>
      <c r="M78" s="7">
        <f t="shared" si="12"/>
        <v>4809.76</v>
      </c>
      <c r="N78" s="7">
        <f t="shared" si="12"/>
        <v>0</v>
      </c>
      <c r="O78" s="7">
        <f t="shared" si="12"/>
        <v>0</v>
      </c>
      <c r="P78" s="7">
        <f t="shared" si="12"/>
        <v>190.52</v>
      </c>
      <c r="Q78" s="7">
        <f t="shared" si="12"/>
        <v>0</v>
      </c>
      <c r="R78" s="7">
        <f t="shared" si="12"/>
        <v>0.14000000000000001</v>
      </c>
      <c r="S78" s="7">
        <f t="shared" si="12"/>
        <v>0.1</v>
      </c>
      <c r="T78" s="7">
        <f t="shared" si="12"/>
        <v>190.76</v>
      </c>
      <c r="U78" s="7">
        <f t="shared" si="12"/>
        <v>4619</v>
      </c>
    </row>
    <row r="79" spans="1:21" x14ac:dyDescent="0.2">
      <c r="A79" s="6"/>
      <c r="B79" s="15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2">
      <c r="A80" s="6"/>
      <c r="B80" s="15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2">
      <c r="A81" s="6"/>
      <c r="B81" s="15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2">
      <c r="A82" s="6"/>
      <c r="B82" s="15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2">
      <c r="A83" s="6"/>
      <c r="B83" s="15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2">
      <c r="A84" s="6"/>
      <c r="B84" s="15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6" spans="1:21" x14ac:dyDescent="0.2">
      <c r="A86" s="4" t="s">
        <v>369</v>
      </c>
    </row>
    <row r="87" spans="1:21" x14ac:dyDescent="0.2">
      <c r="A87" s="2" t="s">
        <v>378</v>
      </c>
      <c r="B87" s="1" t="s">
        <v>379</v>
      </c>
      <c r="C87" s="1">
        <v>3850</v>
      </c>
      <c r="D87" s="1">
        <v>1150</v>
      </c>
      <c r="E87" s="1">
        <v>1370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7.62</v>
      </c>
      <c r="L87" s="1">
        <v>324.87</v>
      </c>
      <c r="M87" s="1">
        <v>6702.49</v>
      </c>
      <c r="N87" s="1">
        <v>0</v>
      </c>
      <c r="O87" s="1">
        <v>0</v>
      </c>
      <c r="P87" s="1">
        <v>291.13</v>
      </c>
      <c r="Q87" s="1">
        <v>0</v>
      </c>
      <c r="R87" s="1">
        <v>7.62</v>
      </c>
      <c r="S87" s="1">
        <v>-0.06</v>
      </c>
      <c r="T87" s="1">
        <v>298.69</v>
      </c>
      <c r="U87" s="1">
        <v>6403.8</v>
      </c>
    </row>
    <row r="88" spans="1:21" x14ac:dyDescent="0.2">
      <c r="A88" s="2" t="s">
        <v>384</v>
      </c>
      <c r="B88" s="1" t="s">
        <v>385</v>
      </c>
      <c r="C88" s="1">
        <v>2639.5</v>
      </c>
      <c r="D88" s="1">
        <v>788.5</v>
      </c>
      <c r="E88" s="1">
        <v>975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0.14000000000000001</v>
      </c>
      <c r="L88" s="1">
        <v>406.62</v>
      </c>
      <c r="M88" s="1">
        <v>4809.76</v>
      </c>
      <c r="N88" s="1">
        <v>0</v>
      </c>
      <c r="O88" s="1">
        <v>0</v>
      </c>
      <c r="P88" s="1">
        <v>190.52</v>
      </c>
      <c r="Q88" s="1">
        <v>0</v>
      </c>
      <c r="R88" s="1">
        <v>0.14000000000000001</v>
      </c>
      <c r="S88" s="1">
        <v>-0.1</v>
      </c>
      <c r="T88" s="1">
        <v>190.56</v>
      </c>
      <c r="U88" s="1">
        <v>4619.2</v>
      </c>
    </row>
    <row r="89" spans="1:21" s="3" customFormat="1" x14ac:dyDescent="0.2">
      <c r="C89" s="3" t="s">
        <v>34</v>
      </c>
      <c r="D89" s="3" t="s">
        <v>34</v>
      </c>
      <c r="E89" s="3" t="s">
        <v>34</v>
      </c>
      <c r="F89" s="3" t="s">
        <v>34</v>
      </c>
      <c r="G89" s="3" t="s">
        <v>34</v>
      </c>
      <c r="H89" s="3" t="s">
        <v>34</v>
      </c>
      <c r="I89" s="3" t="s">
        <v>34</v>
      </c>
      <c r="J89" s="3" t="s">
        <v>34</v>
      </c>
      <c r="K89" s="3" t="s">
        <v>34</v>
      </c>
      <c r="L89" s="3" t="s">
        <v>34</v>
      </c>
      <c r="M89" s="3" t="s">
        <v>34</v>
      </c>
      <c r="N89" s="3" t="s">
        <v>34</v>
      </c>
      <c r="O89" s="3" t="s">
        <v>34</v>
      </c>
      <c r="P89" s="3" t="s">
        <v>34</v>
      </c>
      <c r="Q89" s="3" t="s">
        <v>34</v>
      </c>
      <c r="R89" s="3" t="s">
        <v>34</v>
      </c>
      <c r="S89" s="3" t="s">
        <v>34</v>
      </c>
      <c r="T89" s="3" t="s">
        <v>34</v>
      </c>
      <c r="U89" s="3" t="s">
        <v>34</v>
      </c>
    </row>
    <row r="90" spans="1:21" x14ac:dyDescent="0.2">
      <c r="A90" s="6" t="s">
        <v>33</v>
      </c>
      <c r="B90" s="15" t="s">
        <v>412</v>
      </c>
      <c r="C90" s="7">
        <f t="shared" ref="C90:U90" si="13">SUM(C87:C89)</f>
        <v>6489.5</v>
      </c>
      <c r="D90" s="7">
        <f t="shared" si="13"/>
        <v>1938.5</v>
      </c>
      <c r="E90" s="7">
        <f t="shared" si="13"/>
        <v>2345</v>
      </c>
      <c r="F90" s="7">
        <f t="shared" si="13"/>
        <v>0</v>
      </c>
      <c r="G90" s="7">
        <f t="shared" si="13"/>
        <v>0</v>
      </c>
      <c r="H90" s="7">
        <f t="shared" si="13"/>
        <v>0</v>
      </c>
      <c r="I90" s="7">
        <f t="shared" si="13"/>
        <v>0</v>
      </c>
      <c r="J90" s="7">
        <f t="shared" si="13"/>
        <v>0</v>
      </c>
      <c r="K90" s="7">
        <f t="shared" si="13"/>
        <v>7.76</v>
      </c>
      <c r="L90" s="7">
        <f t="shared" si="13"/>
        <v>731.49</v>
      </c>
      <c r="M90" s="7">
        <f t="shared" si="13"/>
        <v>11512.25</v>
      </c>
      <c r="N90" s="7">
        <f t="shared" si="13"/>
        <v>0</v>
      </c>
      <c r="O90" s="7">
        <f t="shared" si="13"/>
        <v>0</v>
      </c>
      <c r="P90" s="7">
        <f t="shared" si="13"/>
        <v>481.65</v>
      </c>
      <c r="Q90" s="7">
        <f t="shared" si="13"/>
        <v>0</v>
      </c>
      <c r="R90" s="7">
        <f t="shared" si="13"/>
        <v>7.76</v>
      </c>
      <c r="S90" s="7">
        <f t="shared" si="13"/>
        <v>-0.16</v>
      </c>
      <c r="T90" s="7">
        <f t="shared" si="13"/>
        <v>489.25</v>
      </c>
      <c r="U90" s="7">
        <f t="shared" si="13"/>
        <v>11023</v>
      </c>
    </row>
    <row r="92" spans="1:21" s="3" customFormat="1" x14ac:dyDescent="0.2">
      <c r="A92" s="5"/>
      <c r="C92" s="3" t="s">
        <v>403</v>
      </c>
      <c r="D92" s="3" t="s">
        <v>403</v>
      </c>
      <c r="E92" s="3" t="s">
        <v>403</v>
      </c>
      <c r="F92" s="3" t="s">
        <v>403</v>
      </c>
      <c r="G92" s="3" t="s">
        <v>403</v>
      </c>
      <c r="H92" s="3" t="s">
        <v>403</v>
      </c>
      <c r="I92" s="3" t="s">
        <v>403</v>
      </c>
      <c r="J92" s="3" t="s">
        <v>403</v>
      </c>
      <c r="K92" s="3" t="s">
        <v>403</v>
      </c>
      <c r="L92" s="3" t="s">
        <v>403</v>
      </c>
      <c r="M92" s="3" t="s">
        <v>403</v>
      </c>
      <c r="N92" s="3" t="s">
        <v>403</v>
      </c>
      <c r="O92" s="3" t="s">
        <v>403</v>
      </c>
      <c r="P92" s="3" t="s">
        <v>403</v>
      </c>
      <c r="Q92" s="3" t="s">
        <v>403</v>
      </c>
      <c r="R92" s="3" t="s">
        <v>403</v>
      </c>
      <c r="S92" s="3" t="s">
        <v>403</v>
      </c>
      <c r="T92" s="3" t="s">
        <v>403</v>
      </c>
      <c r="U92" s="3" t="s">
        <v>403</v>
      </c>
    </row>
    <row r="93" spans="1:21" s="13" customFormat="1" x14ac:dyDescent="0.2">
      <c r="A93" s="21" t="s">
        <v>404</v>
      </c>
      <c r="B93" s="20">
        <f>+B9+B14+B19+B24+B31+B41+B47+B53+B60+B66+B73+B78+B90+B36</f>
        <v>24</v>
      </c>
      <c r="C93" s="7">
        <f>+C9+C14+C19+C24+C31+C36+C41+C47+C53+C60+C66+C73+C78+C90</f>
        <v>90634.5</v>
      </c>
      <c r="D93" s="7">
        <f t="shared" ref="D93:U93" si="14">+D9+D14+D19+D24+D31+D36+D41+D47+D53+D60+D66+D73+D78+D90</f>
        <v>27073.5</v>
      </c>
      <c r="E93" s="7">
        <f t="shared" si="14"/>
        <v>13465</v>
      </c>
      <c r="F93" s="7">
        <f t="shared" si="14"/>
        <v>0</v>
      </c>
      <c r="G93" s="7">
        <f t="shared" si="14"/>
        <v>0</v>
      </c>
      <c r="H93" s="7">
        <f t="shared" si="14"/>
        <v>0</v>
      </c>
      <c r="I93" s="7">
        <f t="shared" si="14"/>
        <v>0</v>
      </c>
      <c r="J93" s="7">
        <f t="shared" si="14"/>
        <v>0</v>
      </c>
      <c r="K93" s="7">
        <f t="shared" si="14"/>
        <v>171.94</v>
      </c>
      <c r="L93" s="7">
        <f t="shared" si="14"/>
        <v>6746.9099999999989</v>
      </c>
      <c r="M93" s="7">
        <f t="shared" si="14"/>
        <v>138091.85000000003</v>
      </c>
      <c r="N93" s="7">
        <f t="shared" si="14"/>
        <v>0</v>
      </c>
      <c r="O93" s="7">
        <f t="shared" si="14"/>
        <v>0</v>
      </c>
      <c r="P93" s="7">
        <f t="shared" si="14"/>
        <v>4133.63</v>
      </c>
      <c r="Q93" s="7">
        <f t="shared" si="14"/>
        <v>3252.12</v>
      </c>
      <c r="R93" s="7">
        <f t="shared" si="14"/>
        <v>171.94</v>
      </c>
      <c r="S93" s="7">
        <f t="shared" si="14"/>
        <v>0.36</v>
      </c>
      <c r="T93" s="7">
        <f t="shared" si="14"/>
        <v>7558.05</v>
      </c>
      <c r="U93" s="7">
        <f t="shared" si="14"/>
        <v>130533.80000000002</v>
      </c>
    </row>
  </sheetData>
  <autoFilter ref="A5:U93"/>
  <mergeCells count="3">
    <mergeCell ref="A2:U2"/>
    <mergeCell ref="A3:U3"/>
    <mergeCell ref="A4:U4"/>
  </mergeCells>
  <conditionalFormatting sqref="V1:XFD4 B89:XFD89 B77:XFD77 B72:XFD72 B65:XFD65 B59:XFD59 B52:XFD52 B46:XFD46 B40:XFD40 B35:XFD35 B30:XFD30 B23:XFD23 B18:XFD18 B13:XFD13 B8:XFD8 A90:XFD1048576 A5:XFD7 A9:XFD12 A14:XFD17 A19:XFD22 A24:XFD29 A31:XFD34 A36:XFD39 A41:XFD45 A47:XFD51 A53:XFD58 A60:XFD64 A66:XFD71 A73:XFD76 A78:XFD88">
    <cfRule type="cellIs" dxfId="2" priority="5" operator="lessThan">
      <formula>0</formula>
    </cfRule>
  </conditionalFormatting>
  <conditionalFormatting sqref="A1:B1 F1:U1">
    <cfRule type="cellIs" dxfId="1" priority="2" operator="lessThan">
      <formula>0</formula>
    </cfRule>
  </conditionalFormatting>
  <conditionalFormatting sqref="A3:B4 G3:L4 A2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2QENE21 TODOS</vt:lpstr>
      <vt:lpstr>2QENE21 TRANSFERENCIAS</vt:lpstr>
      <vt:lpstr>2QENE21 CHEQUES</vt:lpstr>
      <vt:lpstr>'2QENE21 CHEQUES'!Títulos_a_imprimir</vt:lpstr>
      <vt:lpstr>'2QENE21 TODOS'!Títulos_a_imprimir</vt:lpstr>
      <vt:lpstr>'2QENE21 TRANSFERENCIAS'!Títulos_a_imprimir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2021-01-31T00:44:51Z</cp:lastPrinted>
  <dcterms:created xsi:type="dcterms:W3CDTF">2021-01-29T20:50:29Z</dcterms:created>
  <dcterms:modified xsi:type="dcterms:W3CDTF">2021-02-04T20:27:21Z</dcterms:modified>
</cp:coreProperties>
</file>