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ugo.pulido\Dropbox\IEPC\INFORMES AUDITORIA  SUPERIOR\2019\diciembre 2019\contable dic2019\"/>
    </mc:Choice>
  </mc:AlternateContent>
  <bookViews>
    <workbookView xWindow="0" yWindow="0" windowWidth="28800" windowHeight="12435"/>
  </bookViews>
  <sheets>
    <sheet name="Notas E.F." sheetId="1" r:id="rId1"/>
    <sheet name="Notas E.F. deudores" sheetId="2" r:id="rId2"/>
    <sheet name="Notas E.F. bm" sheetId="3" r:id="rId3"/>
    <sheet name="Notas E.F. prov" sheetId="4" r:id="rId4"/>
    <sheet name="Notas E.F. ingresos" sheetId="5" r:id="rId5"/>
    <sheet name="Notas E.F. gtos" sheetId="6" r:id="rId6"/>
    <sheet name="Notas E.F. varia hp" sheetId="7" r:id="rId7"/>
    <sheet name="Notas E.F. efe" sheetId="8" r:id="rId8"/>
    <sheet name="Notas E.F. bienes muebles" sheetId="9" r:id="rId9"/>
    <sheet name="Notas E.F. CONC I P" sheetId="10" r:id="rId10"/>
    <sheet name="Notas E.F. CONC E P" sheetId="11" r:id="rId11"/>
    <sheet name="Notas E.F. ctas orden" sheetId="12" r:id="rId12"/>
    <sheet name="Notas E.F. gestion" sheetId="1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123Graph_DGráfico2" localSheetId="8" hidden="1">'[2]011'!#REF!</definedName>
    <definedName name="__123Graph_DGráfico2" localSheetId="2" hidden="1">'[2]011'!#REF!</definedName>
    <definedName name="__123Graph_DGráfico2" localSheetId="10" hidden="1">'[2]011'!#REF!</definedName>
    <definedName name="__123Graph_DGráfico2" localSheetId="9" hidden="1">'[2]011'!#REF!</definedName>
    <definedName name="__123Graph_DGráfico2" localSheetId="11" hidden="1">'[2]011'!#REF!</definedName>
    <definedName name="__123Graph_DGráfico2" localSheetId="1" hidden="1">'[2]011'!#REF!</definedName>
    <definedName name="__123Graph_DGráfico2" localSheetId="7" hidden="1">'[2]011'!#REF!</definedName>
    <definedName name="__123Graph_DGráfico2" localSheetId="12" hidden="1">'[2]011'!#REF!</definedName>
    <definedName name="__123Graph_DGráfico2" localSheetId="5" hidden="1">'[2]011'!#REF!</definedName>
    <definedName name="__123Graph_DGráfico2" localSheetId="4" hidden="1">'[2]011'!#REF!</definedName>
    <definedName name="__123Graph_DGráfico2" localSheetId="3" hidden="1">'[2]011'!#REF!</definedName>
    <definedName name="__123Graph_DGráfico2" localSheetId="6" hidden="1">'[2]011'!#REF!</definedName>
    <definedName name="__123Graph_DGráfico2" hidden="1">'[2]011'!#REF!</definedName>
    <definedName name="_Fill" localSheetId="8" hidden="1">#REF!</definedName>
    <definedName name="_Fill" localSheetId="2" hidden="1">#REF!</definedName>
    <definedName name="_Fill" localSheetId="10" hidden="1">#REF!</definedName>
    <definedName name="_Fill" localSheetId="9" hidden="1">#REF!</definedName>
    <definedName name="_Fill" localSheetId="11" hidden="1">#REF!</definedName>
    <definedName name="_Fill" localSheetId="1" hidden="1">#REF!</definedName>
    <definedName name="_Fill" localSheetId="7" hidden="1">#REF!</definedName>
    <definedName name="_Fill" localSheetId="12" hidden="1">#REF!</definedName>
    <definedName name="_Fill" localSheetId="5" hidden="1">#REF!</definedName>
    <definedName name="_Fill" localSheetId="4" hidden="1">#REF!</definedName>
    <definedName name="_Fill" localSheetId="3" hidden="1">#REF!</definedName>
    <definedName name="_Fill" localSheetId="6" hidden="1">#REF!</definedName>
    <definedName name="_Fill" hidden="1">#REF!</definedName>
    <definedName name="_xlnm.Print_Area" localSheetId="0">'Notas E.F.'!$B$1:$M$39</definedName>
    <definedName name="_xlnm.Print_Area" localSheetId="8">'Notas E.F. bienes muebles'!$B$1:$J$31</definedName>
    <definedName name="_xlnm.Print_Area" localSheetId="2">'Notas E.F. bm'!$B$10:$G$30</definedName>
    <definedName name="_xlnm.Print_Area" localSheetId="10">'Notas E.F. CONC E P'!$A$1:$E$43</definedName>
    <definedName name="_xlnm.Print_Area" localSheetId="9">'Notas E.F. CONC I P'!$A$1:$E$27</definedName>
    <definedName name="_xlnm.Print_Area" localSheetId="11">'Notas E.F. ctas orden'!$A$1:$L$21</definedName>
    <definedName name="_xlnm.Print_Area" localSheetId="1">'Notas E.F. deudores'!$C$1:$L$41</definedName>
    <definedName name="_xlnm.Print_Area" localSheetId="7">'Notas E.F. efe'!$A$1:$J$26</definedName>
    <definedName name="_xlnm.Print_Area" localSheetId="12">'Notas E.F. gestion'!$B$1:$K$125</definedName>
    <definedName name="_xlnm.Print_Area" localSheetId="5">'Notas E.F. gtos'!$B$1:$I$25</definedName>
    <definedName name="_xlnm.Print_Area" localSheetId="4">'Notas E.F. ingresos'!$B$1:$J$29</definedName>
    <definedName name="_xlnm.Print_Area" localSheetId="3">'Notas E.F. prov'!$C$1:$G$53</definedName>
    <definedName name="_xlnm.Print_Area" localSheetId="6">'Notas E.F. varia hp'!$B$1:$I$19</definedName>
    <definedName name="_xlnm.Database" localSheetId="8">#REF!</definedName>
    <definedName name="_xlnm.Database" localSheetId="2">#REF!</definedName>
    <definedName name="_xlnm.Database" localSheetId="10">#REF!</definedName>
    <definedName name="_xlnm.Database" localSheetId="9">#REF!</definedName>
    <definedName name="_xlnm.Database" localSheetId="11">#REF!</definedName>
    <definedName name="_xlnm.Database" localSheetId="1">#REF!</definedName>
    <definedName name="_xlnm.Database" localSheetId="7">#REF!</definedName>
    <definedName name="_xlnm.Database" localSheetId="12">#REF!</definedName>
    <definedName name="_xlnm.Database" localSheetId="5">#REF!</definedName>
    <definedName name="_xlnm.Database" localSheetId="4">#REF!</definedName>
    <definedName name="_xlnm.Database" localSheetId="3">#REF!</definedName>
    <definedName name="_xlnm.Database" localSheetId="6">#REF!</definedName>
    <definedName name="_xlnm.Database">#REF!</definedName>
    <definedName name="cata">'[4]CATALOGO 2003'!$A$1:$C$244</definedName>
    <definedName name="CATA_CG_X_PG" localSheetId="8">#REF!</definedName>
    <definedName name="CATA_CG_X_PG" localSheetId="2">#REF!</definedName>
    <definedName name="CATA_CG_X_PG" localSheetId="10">#REF!</definedName>
    <definedName name="CATA_CG_X_PG" localSheetId="9">#REF!</definedName>
    <definedName name="CATA_CG_X_PG" localSheetId="11">#REF!</definedName>
    <definedName name="CATA_CG_X_PG" localSheetId="1">#REF!</definedName>
    <definedName name="CATA_CG_X_PG" localSheetId="7">#REF!</definedName>
    <definedName name="CATA_CG_X_PG" localSheetId="12">#REF!</definedName>
    <definedName name="CATA_CG_X_PG" localSheetId="5">#REF!</definedName>
    <definedName name="CATA_CG_X_PG" localSheetId="4">#REF!</definedName>
    <definedName name="CATA_CG_X_PG" localSheetId="3">#REF!</definedName>
    <definedName name="CATA_CG_X_PG" localSheetId="6">#REF!</definedName>
    <definedName name="CATA_CG_X_PG">#REF!</definedName>
    <definedName name="cata_cg_x_pg_08" localSheetId="8">#REF!</definedName>
    <definedName name="cata_cg_x_pg_08" localSheetId="2">#REF!</definedName>
    <definedName name="cata_cg_x_pg_08" localSheetId="10">#REF!</definedName>
    <definedName name="cata_cg_x_pg_08" localSheetId="9">#REF!</definedName>
    <definedName name="cata_cg_x_pg_08" localSheetId="11">#REF!</definedName>
    <definedName name="cata_cg_x_pg_08" localSheetId="1">#REF!</definedName>
    <definedName name="cata_cg_x_pg_08" localSheetId="7">#REF!</definedName>
    <definedName name="cata_cg_x_pg_08" localSheetId="12">#REF!</definedName>
    <definedName name="cata_cg_x_pg_08" localSheetId="5">#REF!</definedName>
    <definedName name="cata_cg_x_pg_08" localSheetId="4">#REF!</definedName>
    <definedName name="cata_cg_x_pg_08" localSheetId="3">#REF!</definedName>
    <definedName name="cata_cg_x_pg_08" localSheetId="6">#REF!</definedName>
    <definedName name="cata_cg_x_pg_08">#REF!</definedName>
    <definedName name="CATA_PRESUP_2009">'[5]CATALOGO PG X EJE GOB'!$A$7:$D$29</definedName>
    <definedName name="cata_x" localSheetId="8">#REF!</definedName>
    <definedName name="cata_x" localSheetId="2">#REF!</definedName>
    <definedName name="cata_x" localSheetId="10">#REF!</definedName>
    <definedName name="cata_x" localSheetId="9">#REF!</definedName>
    <definedName name="cata_x" localSheetId="11">#REF!</definedName>
    <definedName name="cata_x" localSheetId="1">#REF!</definedName>
    <definedName name="cata_x" localSheetId="7">#REF!</definedName>
    <definedName name="cata_x" localSheetId="12">#REF!</definedName>
    <definedName name="cata_x" localSheetId="5">#REF!</definedName>
    <definedName name="cata_x" localSheetId="4">#REF!</definedName>
    <definedName name="cata_x" localSheetId="3">#REF!</definedName>
    <definedName name="cata_x" localSheetId="6">#REF!</definedName>
    <definedName name="cata_x">#REF!</definedName>
    <definedName name="CATA_XX" localSheetId="8">#REF!</definedName>
    <definedName name="CATA_XX" localSheetId="2">#REF!</definedName>
    <definedName name="CATA_XX" localSheetId="10">#REF!</definedName>
    <definedName name="CATA_XX" localSheetId="9">#REF!</definedName>
    <definedName name="CATA_XX" localSheetId="11">#REF!</definedName>
    <definedName name="CATA_XX" localSheetId="1">#REF!</definedName>
    <definedName name="CATA_XX" localSheetId="7">#REF!</definedName>
    <definedName name="CATA_XX" localSheetId="12">#REF!</definedName>
    <definedName name="CATA_XX" localSheetId="5">#REF!</definedName>
    <definedName name="CATA_XX" localSheetId="4">#REF!</definedName>
    <definedName name="CATA_XX" localSheetId="3">#REF!</definedName>
    <definedName name="CATA_XX" localSheetId="6">#REF!</definedName>
    <definedName name="CATA_XX">#REF!</definedName>
    <definedName name="CATA2004" localSheetId="8">#REF!</definedName>
    <definedName name="CATA2004" localSheetId="2">#REF!</definedName>
    <definedName name="CATA2004" localSheetId="10">#REF!</definedName>
    <definedName name="CATA2004" localSheetId="9">#REF!</definedName>
    <definedName name="CATA2004" localSheetId="11">#REF!</definedName>
    <definedName name="CATA2004" localSheetId="1">#REF!</definedName>
    <definedName name="CATA2004" localSheetId="7">#REF!</definedName>
    <definedName name="CATA2004" localSheetId="12">#REF!</definedName>
    <definedName name="CATA2004" localSheetId="5">#REF!</definedName>
    <definedName name="CATA2004" localSheetId="4">#REF!</definedName>
    <definedName name="CATA2004" localSheetId="3">#REF!</definedName>
    <definedName name="CATA2004" localSheetId="6">#REF!</definedName>
    <definedName name="CATA2004">#REF!</definedName>
    <definedName name="CATALOGO">'[4]CATALOGO 2003'!$A$1:$C$244</definedName>
    <definedName name="estruc">'[6]ESTR.FINANZAS 1999'!$A$15:$I$153</definedName>
    <definedName name="MEXICO" localSheetId="8">#REF!</definedName>
    <definedName name="MEXICO" localSheetId="2">#REF!</definedName>
    <definedName name="MEXICO" localSheetId="10">#REF!</definedName>
    <definedName name="MEXICO" localSheetId="9">#REF!</definedName>
    <definedName name="MEXICO" localSheetId="11">#REF!</definedName>
    <definedName name="MEXICO" localSheetId="1">#REF!</definedName>
    <definedName name="MEXICO" localSheetId="7">#REF!</definedName>
    <definedName name="MEXICO" localSheetId="12">#REF!</definedName>
    <definedName name="MEXICO" localSheetId="5">#REF!</definedName>
    <definedName name="MEXICO" localSheetId="4">#REF!</definedName>
    <definedName name="MEXICO" localSheetId="3">#REF!</definedName>
    <definedName name="MEXICO" localSheetId="6">#REF!</definedName>
    <definedName name="MEXICO">#REF!</definedName>
    <definedName name="MEXICO_NUEVO_X" localSheetId="8">#REF!</definedName>
    <definedName name="MEXICO_NUEVO_X" localSheetId="2">#REF!</definedName>
    <definedName name="MEXICO_NUEVO_X" localSheetId="10">#REF!</definedName>
    <definedName name="MEXICO_NUEVO_X" localSheetId="9">#REF!</definedName>
    <definedName name="MEXICO_NUEVO_X" localSheetId="11">#REF!</definedName>
    <definedName name="MEXICO_NUEVO_X" localSheetId="1">#REF!</definedName>
    <definedName name="MEXICO_NUEVO_X" localSheetId="7">#REF!</definedName>
    <definedName name="MEXICO_NUEVO_X" localSheetId="12">#REF!</definedName>
    <definedName name="MEXICO_NUEVO_X" localSheetId="5">#REF!</definedName>
    <definedName name="MEXICO_NUEVO_X" localSheetId="4">#REF!</definedName>
    <definedName name="MEXICO_NUEVO_X" localSheetId="3">#REF!</definedName>
    <definedName name="MEXICO_NUEVO_X" localSheetId="6">#REF!</definedName>
    <definedName name="MEXICO_NUEVO_X">#REF!</definedName>
    <definedName name="NUEVO_CATA" localSheetId="8">#REF!</definedName>
    <definedName name="NUEVO_CATA" localSheetId="2">#REF!</definedName>
    <definedName name="NUEVO_CATA" localSheetId="10">#REF!</definedName>
    <definedName name="NUEVO_CATA" localSheetId="9">#REF!</definedName>
    <definedName name="NUEVO_CATA" localSheetId="11">#REF!</definedName>
    <definedName name="NUEVO_CATA" localSheetId="1">#REF!</definedName>
    <definedName name="NUEVO_CATA" localSheetId="7">#REF!</definedName>
    <definedName name="NUEVO_CATA" localSheetId="12">#REF!</definedName>
    <definedName name="NUEVO_CATA" localSheetId="5">#REF!</definedName>
    <definedName name="NUEVO_CATA" localSheetId="4">#REF!</definedName>
    <definedName name="NUEVO_CATA" localSheetId="3">#REF!</definedName>
    <definedName name="NUEVO_CATA" localSheetId="6">#REF!</definedName>
    <definedName name="NUEVO_CATA">#REF!</definedName>
    <definedName name="NVO_CATA" localSheetId="8">#REF!</definedName>
    <definedName name="NVO_CATA" localSheetId="2">#REF!</definedName>
    <definedName name="NVO_CATA" localSheetId="10">#REF!</definedName>
    <definedName name="NVO_CATA" localSheetId="9">#REF!</definedName>
    <definedName name="NVO_CATA" localSheetId="11">#REF!</definedName>
    <definedName name="NVO_CATA" localSheetId="1">#REF!</definedName>
    <definedName name="NVO_CATA" localSheetId="7">#REF!</definedName>
    <definedName name="NVO_CATA" localSheetId="12">#REF!</definedName>
    <definedName name="NVO_CATA" localSheetId="5">#REF!</definedName>
    <definedName name="NVO_CATA" localSheetId="4">#REF!</definedName>
    <definedName name="NVO_CATA" localSheetId="3">#REF!</definedName>
    <definedName name="NVO_CATA" localSheetId="6">#REF!</definedName>
    <definedName name="NVO_CATA">#REF!</definedName>
    <definedName name="part">[7]CLASIFIC!$C$4:$D$267</definedName>
    <definedName name="PART00">'[8]nuevas part'!$C$1:$D$264</definedName>
    <definedName name="Payment_Needed">"Pago necesario"</definedName>
    <definedName name="PRESU_XX" localSheetId="8">#REF!</definedName>
    <definedName name="PRESU_XX" localSheetId="2">#REF!</definedName>
    <definedName name="PRESU_XX" localSheetId="10">#REF!</definedName>
    <definedName name="PRESU_XX" localSheetId="9">#REF!</definedName>
    <definedName name="PRESU_XX" localSheetId="11">#REF!</definedName>
    <definedName name="PRESU_XX" localSheetId="1">#REF!</definedName>
    <definedName name="PRESU_XX" localSheetId="7">#REF!</definedName>
    <definedName name="PRESU_XX" localSheetId="12">#REF!</definedName>
    <definedName name="PRESU_XX" localSheetId="5">#REF!</definedName>
    <definedName name="PRESU_XX" localSheetId="4">#REF!</definedName>
    <definedName name="PRESU_XX" localSheetId="3">#REF!</definedName>
    <definedName name="PRESU_XX" localSheetId="6">#REF!</definedName>
    <definedName name="PRESU_XX">#REF!</definedName>
    <definedName name="PRESUP_2008">'[9]Presup x CG Y PG '!$A$7:$D$46</definedName>
    <definedName name="PRESUP_X_PG_2006">'[10]Presup x CG Y PG '!$A$7:$D$46</definedName>
    <definedName name="PRESUP_X_PG_2007">'[11]Presup x CG Y PG '!$A$7:$D$46</definedName>
    <definedName name="PRESUPXCGYPG" localSheetId="8">#REF!</definedName>
    <definedName name="PRESUPXCGYPG" localSheetId="2">#REF!</definedName>
    <definedName name="PRESUPXCGYPG" localSheetId="10">#REF!</definedName>
    <definedName name="PRESUPXCGYPG" localSheetId="9">#REF!</definedName>
    <definedName name="PRESUPXCGYPG" localSheetId="11">#REF!</definedName>
    <definedName name="PRESUPXCGYPG" localSheetId="1">#REF!</definedName>
    <definedName name="PRESUPXCGYPG" localSheetId="7">#REF!</definedName>
    <definedName name="PRESUPXCGYPG" localSheetId="12">#REF!</definedName>
    <definedName name="PRESUPXCGYPG" localSheetId="5">#REF!</definedName>
    <definedName name="PRESUPXCGYPG" localSheetId="4">#REF!</definedName>
    <definedName name="PRESUPXCGYPG" localSheetId="3">#REF!</definedName>
    <definedName name="PRESUPXCGYPG" localSheetId="6">#REF!</definedName>
    <definedName name="PRESUPXCGYPG">#REF!</definedName>
    <definedName name="prog">[12]programa!$A$8:$B$270</definedName>
    <definedName name="proy">[12]proyecto!$A$11:$B$47</definedName>
    <definedName name="Reimbursement">"Reembolso"</definedName>
    <definedName name="RES">[13]UR!$A$9:$C$47</definedName>
    <definedName name="SF">'[14]SF-01'!$F$18:$K$168</definedName>
    <definedName name="ur">[12]ur!$A$8:$F$33</definedName>
    <definedName name="X" localSheetId="8">#REF!</definedName>
    <definedName name="X" localSheetId="2">#REF!</definedName>
    <definedName name="X" localSheetId="10">#REF!</definedName>
    <definedName name="X" localSheetId="9">#REF!</definedName>
    <definedName name="X" localSheetId="11">#REF!</definedName>
    <definedName name="X" localSheetId="1">#REF!</definedName>
    <definedName name="X" localSheetId="7">#REF!</definedName>
    <definedName name="X" localSheetId="12">#REF!</definedName>
    <definedName name="X" localSheetId="5">#REF!</definedName>
    <definedName name="X" localSheetId="4">#REF!</definedName>
    <definedName name="X" localSheetId="3">#REF!</definedName>
    <definedName name="X" localSheetId="6">#REF!</definedName>
    <definedName name="X">#REF!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4" i="11" l="1"/>
  <c r="D23" i="11"/>
  <c r="D22" i="11"/>
  <c r="D15" i="11"/>
  <c r="E14" i="11" s="1"/>
  <c r="E12" i="11" s="1"/>
  <c r="E43" i="11" s="1"/>
  <c r="E27" i="10"/>
  <c r="E14" i="10"/>
  <c r="G25" i="9"/>
  <c r="G21" i="9"/>
  <c r="G16" i="9"/>
  <c r="H25" i="8"/>
  <c r="E25" i="8"/>
  <c r="E18" i="8"/>
  <c r="H15" i="8"/>
  <c r="H18" i="8" s="1"/>
  <c r="F24" i="6"/>
  <c r="F19" i="6"/>
  <c r="F18" i="6"/>
  <c r="D5" i="6"/>
  <c r="D5" i="7" s="1"/>
  <c r="D5" i="8" s="1"/>
  <c r="D5" i="9" s="1"/>
  <c r="D3" i="6"/>
  <c r="D3" i="7" s="1"/>
  <c r="D3" i="8" s="1"/>
  <c r="D3" i="9" s="1"/>
  <c r="D28" i="5"/>
  <c r="D26" i="5"/>
  <c r="D19" i="5"/>
  <c r="E46" i="4"/>
  <c r="E49" i="4" s="1"/>
  <c r="E43" i="4"/>
  <c r="E28" i="4"/>
  <c r="E19" i="4"/>
  <c r="E53" i="4" s="1"/>
  <c r="D5" i="4"/>
  <c r="G30" i="3"/>
  <c r="C30" i="3"/>
  <c r="C27" i="3"/>
  <c r="H25" i="3"/>
  <c r="G23" i="3"/>
  <c r="C23" i="3"/>
  <c r="H21" i="3"/>
  <c r="H20" i="3"/>
  <c r="H19" i="3"/>
  <c r="H18" i="3"/>
  <c r="H17" i="3"/>
  <c r="G16" i="3"/>
  <c r="F16" i="3"/>
  <c r="H15" i="3"/>
  <c r="I15" i="3" s="1"/>
  <c r="J39" i="2"/>
  <c r="E29" i="2"/>
  <c r="J41" i="2" s="1"/>
  <c r="J19" i="2"/>
  <c r="E35" i="1"/>
  <c r="E39" i="1" s="1"/>
  <c r="E23" i="1"/>
</calcChain>
</file>

<file path=xl/sharedStrings.xml><?xml version="1.0" encoding="utf-8"?>
<sst xmlns="http://schemas.openxmlformats.org/spreadsheetml/2006/main" count="466" uniqueCount="369">
  <si>
    <t>INFORMACIÓN FINANCIERA 2019</t>
  </si>
  <si>
    <t>Notas a los Estados Financieros</t>
  </si>
  <si>
    <t>Del 1o. de enero al 31 de diciembre de 2019</t>
  </si>
  <si>
    <t>(Pesos)</t>
  </si>
  <si>
    <t>Ente Público:</t>
  </si>
  <si>
    <t>Instituto Electoral y de Participación Ciudadana del Estado de Jalisco</t>
  </si>
  <si>
    <t>Notas de Desglose</t>
  </si>
  <si>
    <t>Notas al Estado de Situación Financiera</t>
  </si>
  <si>
    <t>ACTIVO</t>
  </si>
  <si>
    <t>1.- Efectivo y Equivalentes</t>
  </si>
  <si>
    <t>Fondo Fijo de Caja</t>
  </si>
  <si>
    <t>'101-0242-0000-0000</t>
  </si>
  <si>
    <t>Munguía Martínez Alvaro Fernando</t>
  </si>
  <si>
    <t>'101-0429-0000-0000</t>
  </si>
  <si>
    <t>'101-0254-0000-0000</t>
  </si>
  <si>
    <t>Presidente Comisión Municipal Ocotlán</t>
  </si>
  <si>
    <t>'101-0432-0000-0000</t>
  </si>
  <si>
    <t>'101-0310-0000-0000</t>
  </si>
  <si>
    <t>Presidente Comisión Municipal Tecalitlán</t>
  </si>
  <si>
    <t>'101-0434-0000-0000</t>
  </si>
  <si>
    <t>'101-0404-0000-0000</t>
  </si>
  <si>
    <t>Secretaría Ejecutiva</t>
  </si>
  <si>
    <t>'101-0435-0000-0000</t>
  </si>
  <si>
    <t>'101-0478-0000-0000</t>
  </si>
  <si>
    <t>Dirección de Administración y Finanzas</t>
  </si>
  <si>
    <t>'101-0437-0000-0000</t>
  </si>
  <si>
    <t>'101-0500-0000-0000</t>
  </si>
  <si>
    <t>Presidente Comisión Municipal de Tlajomulco de Zuñiga</t>
  </si>
  <si>
    <t>'101-0458-0000-0000</t>
  </si>
  <si>
    <t>'101-0510-0000-0000</t>
  </si>
  <si>
    <t>'101-0463-0000-0000</t>
  </si>
  <si>
    <t>'101-0525-0000-0000</t>
  </si>
  <si>
    <t>'101-0469-0000-0000</t>
  </si>
  <si>
    <t>'101-0550-0000-0000</t>
  </si>
  <si>
    <t>'101-0554-0000-0000</t>
  </si>
  <si>
    <t>Suma</t>
  </si>
  <si>
    <t>'101-0480-0000-0000</t>
  </si>
  <si>
    <t>'101-0557-0000-0000</t>
  </si>
  <si>
    <t>'101-0482-0000-0000</t>
  </si>
  <si>
    <t>'101-0561-0000-0000</t>
  </si>
  <si>
    <t>'101-0486-0000-0000</t>
  </si>
  <si>
    <t>'101-0564-0000-0000</t>
  </si>
  <si>
    <t>'101-0498-0000-0000</t>
  </si>
  <si>
    <t>'101-0391-0000-0000</t>
  </si>
  <si>
    <t>'101-0392-0000-0000</t>
  </si>
  <si>
    <t>'101-0501-0000-0000</t>
  </si>
  <si>
    <t>'101-0393-0000-0000</t>
  </si>
  <si>
    <t>'101-0509-0000-0000</t>
  </si>
  <si>
    <t>'101-0394-0000-0000</t>
  </si>
  <si>
    <t>Bancos Cuenta de Cheques</t>
  </si>
  <si>
    <t>'101-0395-0000-0000</t>
  </si>
  <si>
    <t>Bancomer, S.A.</t>
  </si>
  <si>
    <t>'101-0512-0000-0000</t>
  </si>
  <si>
    <t>'101-0396-0000-0000</t>
  </si>
  <si>
    <t>Bansi, S.A.</t>
  </si>
  <si>
    <t>'101-0520-0000-0000</t>
  </si>
  <si>
    <t>'101-0397-0000-0000</t>
  </si>
  <si>
    <t>Banca Santander SA de CV</t>
  </si>
  <si>
    <t>'101-0401-0000-0000</t>
  </si>
  <si>
    <t>'101-0536-0000-0000</t>
  </si>
  <si>
    <t>'101-0403-0000-0000</t>
  </si>
  <si>
    <t>'101-0537-0000-0000</t>
  </si>
  <si>
    <t>'101-0405-0000-0000</t>
  </si>
  <si>
    <t>'101-0406-0000-0000</t>
  </si>
  <si>
    <t>'101-0407-0000-0000</t>
  </si>
  <si>
    <t>T o t a l</t>
  </si>
  <si>
    <t>'101-0544-0000-0000</t>
  </si>
  <si>
    <t>'101-0545-0000-0000</t>
  </si>
  <si>
    <t>'101-0546-0000-0000</t>
  </si>
  <si>
    <t>'101-0570-0000-0000</t>
  </si>
  <si>
    <t>'101-0511-0000-0000</t>
  </si>
  <si>
    <t>'101-0514-0000-0000</t>
  </si>
  <si>
    <t>'101-0532-0000-0000</t>
  </si>
  <si>
    <t>'101-0427-0000-0000</t>
  </si>
  <si>
    <t>2.- Derecho a Recibir Efectivo y Equivalentes y Bienes y Servicios a Recibir</t>
  </si>
  <si>
    <t>Deudores Diversos</t>
  </si>
  <si>
    <t>Impuestos a Favor</t>
  </si>
  <si>
    <t>'104-0043-0000-0000</t>
  </si>
  <si>
    <t>Soledad Alatorre Barajas</t>
  </si>
  <si>
    <t>'104-0552-0000-0000</t>
  </si>
  <si>
    <t>Subsidio para el Empleo</t>
  </si>
  <si>
    <t>'104-0353-0000-0000</t>
  </si>
  <si>
    <t>Griselda Beatriz Rangel Juarez</t>
  </si>
  <si>
    <t>'104-0555-0000-0000</t>
  </si>
  <si>
    <t>Subsidio Entregado en Efectivo</t>
  </si>
  <si>
    <t>'104-0401-0000-0000</t>
  </si>
  <si>
    <t>Miriam Guadalupe Gutiérrez Mora</t>
  </si>
  <si>
    <t>'104-0806-0000-0000</t>
  </si>
  <si>
    <t>'104-0409-0000-0000</t>
  </si>
  <si>
    <t>Moisés Pérez Vega</t>
  </si>
  <si>
    <t>'104-0505-0000-0000</t>
  </si>
  <si>
    <t>'104-0440-0000-0000</t>
  </si>
  <si>
    <t>Aldo Alonso Salazar Ruíz</t>
  </si>
  <si>
    <t>'104-0507-0000-0000</t>
  </si>
  <si>
    <t>'104-0488-0000-0000</t>
  </si>
  <si>
    <t>Pdte. Con. Mpal Tecalitlan (CD-19)</t>
  </si>
  <si>
    <t>'104-0569-0000-0000</t>
  </si>
  <si>
    <t>Pulido Maciel Hugo</t>
  </si>
  <si>
    <t>'104-0574-0000-0000</t>
  </si>
  <si>
    <t>Teresa Jimena Solinís Casparius</t>
  </si>
  <si>
    <t>'104-0591-0000-0000</t>
  </si>
  <si>
    <t>María de Lourdes Becerra Pérez</t>
  </si>
  <si>
    <t>'104-0590-0000-0000</t>
  </si>
  <si>
    <t>Presidente Con. Mpal. Ocotlán</t>
  </si>
  <si>
    <t>'104-0601-0000-0000</t>
  </si>
  <si>
    <t>Pdte. Consejo Municipal Tlajomulco de Zúñiga</t>
  </si>
  <si>
    <t>'104-0614-0000-0000</t>
  </si>
  <si>
    <t>Héctor Gerardo Ramones Saldaña</t>
  </si>
  <si>
    <t>Otros Activos Circulantes</t>
  </si>
  <si>
    <t>Juan Carlos Villaseñor Godoy</t>
  </si>
  <si>
    <t>'104-0343-0000-0000</t>
  </si>
  <si>
    <t>'104-0517-0000-0000</t>
  </si>
  <si>
    <t>'104-0635-0000-0000</t>
  </si>
  <si>
    <t>'104-0518-0000-0000</t>
  </si>
  <si>
    <t>Depósitos en Garantía</t>
  </si>
  <si>
    <t>'104-0658-0000-0000</t>
  </si>
  <si>
    <t>'104-0519-0000-0000</t>
  </si>
  <si>
    <t>Depósito Bodega Organización</t>
  </si>
  <si>
    <t>'104-0659-0000-0000</t>
  </si>
  <si>
    <t>'104-0520-0000-0000</t>
  </si>
  <si>
    <t>Deposito Renta Dist. 7</t>
  </si>
  <si>
    <t>'104-0661-0000-0000</t>
  </si>
  <si>
    <t>'104-0521-0000-0000</t>
  </si>
  <si>
    <t>Deposito C.F.E. Bodega Organización</t>
  </si>
  <si>
    <t>'104-0612-0000-0000</t>
  </si>
  <si>
    <t>'104-0522-0000-0000</t>
  </si>
  <si>
    <t>Deposito CFE ( Oficinas Centrales )</t>
  </si>
  <si>
    <t>'104-0670-0000-0000</t>
  </si>
  <si>
    <t>'104-0523-0000-0000</t>
  </si>
  <si>
    <t>Deposito Bodega Medrano</t>
  </si>
  <si>
    <t>'104-0675-0000-0000</t>
  </si>
  <si>
    <t>'104-0548-0000-0000</t>
  </si>
  <si>
    <t>Deposito Rta Ofna. Juridico Asis</t>
  </si>
  <si>
    <t>'104-0677-0000-0000</t>
  </si>
  <si>
    <t>'104-0551-0000-0000</t>
  </si>
  <si>
    <t>Deposito Oficinas centrales Lomas del Valle</t>
  </si>
  <si>
    <t>'104-0678-0000-0000</t>
  </si>
  <si>
    <t>'104-0760-0000-0000</t>
  </si>
  <si>
    <t>'104-0662-0000-0000</t>
  </si>
  <si>
    <t>'104-0706-0000-0000</t>
  </si>
  <si>
    <t>'104-0663-0000-0000</t>
  </si>
  <si>
    <t>'104-0710-0000-0000</t>
  </si>
  <si>
    <t>'109-0358-0000-0000</t>
  </si>
  <si>
    <t>'144-0095-0000-0000</t>
  </si>
  <si>
    <t>'144-0106-0000-0000</t>
  </si>
  <si>
    <t>'144-0088-0000-0000</t>
  </si>
  <si>
    <t>'144-0110-0000-0000</t>
  </si>
  <si>
    <t>'144-0116-0000-0000</t>
  </si>
  <si>
    <t>'144-0135-0000-0000</t>
  </si>
  <si>
    <t>'144-0138-0000-0000</t>
  </si>
  <si>
    <t>'144-0140-0000-0000</t>
  </si>
  <si>
    <t>'144-0154-0000-0000</t>
  </si>
  <si>
    <t>Entidad:</t>
  </si>
  <si>
    <t>3.- Bienes Muebles y Activos Intangibles</t>
  </si>
  <si>
    <t>Monto</t>
  </si>
  <si>
    <t xml:space="preserve">Tasa  </t>
  </si>
  <si>
    <t>Monto Depreciación</t>
  </si>
  <si>
    <t>Original</t>
  </si>
  <si>
    <t>Aplicada</t>
  </si>
  <si>
    <t>Ejercicio</t>
  </si>
  <si>
    <t>Acumulada</t>
  </si>
  <si>
    <t>Mobiliario  y Equipo de Oficina</t>
  </si>
  <si>
    <t>Otros Mobiliarios y Equipos de Administración</t>
  </si>
  <si>
    <t>Equipo de Transporte</t>
  </si>
  <si>
    <t>Sistemas de Aire Acondicionado, Calefacción y R</t>
  </si>
  <si>
    <t>Equipo de Cómputo</t>
  </si>
  <si>
    <t>Equipo de Comunicación</t>
  </si>
  <si>
    <t>Equipo de Audio y Video</t>
  </si>
  <si>
    <t>Edificios no Residenciales</t>
  </si>
  <si>
    <t>Total Bienes Muebles</t>
  </si>
  <si>
    <t>Programas de Cómputo</t>
  </si>
  <si>
    <t>Total Bienes Intangibles</t>
  </si>
  <si>
    <t>Suma Total</t>
  </si>
  <si>
    <t>Total Depreciación</t>
  </si>
  <si>
    <t xml:space="preserve"> </t>
  </si>
  <si>
    <r>
      <t xml:space="preserve">PASIVO </t>
    </r>
    <r>
      <rPr>
        <sz val="11"/>
        <color theme="1"/>
        <rFont val="Trebuchet MS"/>
        <family val="2"/>
      </rPr>
      <t>( Vencimiento dentro de 90 días )</t>
    </r>
  </si>
  <si>
    <t>1- Acreedores Diversos</t>
  </si>
  <si>
    <t>Hector Gallego Avila</t>
  </si>
  <si>
    <t>Juan Diego Castro Morales</t>
  </si>
  <si>
    <t>Jose de Jesus Gomez Valle</t>
  </si>
  <si>
    <t>2.- Impuestos Por Pagar</t>
  </si>
  <si>
    <t>I.S.R. Retención de Salarios</t>
  </si>
  <si>
    <t>Ret. 10% Sobre Arrendamiento</t>
  </si>
  <si>
    <t>Cuotas Pensiones</t>
  </si>
  <si>
    <t>Cuotas IMSS</t>
  </si>
  <si>
    <t>Retención IVA</t>
  </si>
  <si>
    <t>3.- Proveedores</t>
  </si>
  <si>
    <t>Radiomóvil Dipsa S.A. de C.V.</t>
  </si>
  <si>
    <t>Compucad SA de CV</t>
  </si>
  <si>
    <t>Comercializadora Gomcar SA de CV</t>
  </si>
  <si>
    <t>Ingenieria Aplicada del Norte SA de CV</t>
  </si>
  <si>
    <t>Axtel SAB de CV</t>
  </si>
  <si>
    <t>Autorización Extraordinaria</t>
  </si>
  <si>
    <t>Caherengo Seguridad Privada SA de CV</t>
  </si>
  <si>
    <t>Barajas Dimas Victor Hugo</t>
  </si>
  <si>
    <t>Colonos Lomas del Valle 1ra Sección</t>
  </si>
  <si>
    <t>Ismael David Nieto Vital</t>
  </si>
  <si>
    <t>Prosperidad Cien SA de CV</t>
  </si>
  <si>
    <t>4.-Otras  provisiones</t>
  </si>
  <si>
    <t>Otras Provisiones</t>
  </si>
  <si>
    <t>Sueldos y Salarios por Pagar</t>
  </si>
  <si>
    <t>Suma Documentos por Pagar a Corto Plazo</t>
  </si>
  <si>
    <t>TOTAL PASIVO CIRCULANTE</t>
  </si>
  <si>
    <t>Notas al Estado de Actividades</t>
  </si>
  <si>
    <t>Ingresos de Gestión</t>
  </si>
  <si>
    <t>1.- Transferencias, Asignaciones, Subsidios y Otras Ayudas</t>
  </si>
  <si>
    <t>Administración de Recursos</t>
  </si>
  <si>
    <t>Prerrogativas a Partidos Políticos</t>
  </si>
  <si>
    <t>Ampliación Extraordinaria de Recursos</t>
  </si>
  <si>
    <t>2.- Otros Ingresos y Beneficios</t>
  </si>
  <si>
    <t>Ingresos Financieros</t>
  </si>
  <si>
    <t>Otros Ingresos y Beneficios varios</t>
  </si>
  <si>
    <t>1.- Gastos y Otras Pérdidas</t>
  </si>
  <si>
    <t>Transferencias, Asignaciones, Subsidios y Otras Ayudas</t>
  </si>
  <si>
    <t>Financiamiento a Partidos Políticos</t>
  </si>
  <si>
    <t>Actividades Ordinarias</t>
  </si>
  <si>
    <t>Actividades Específicas</t>
  </si>
  <si>
    <t>Otros gastos</t>
  </si>
  <si>
    <t>Notas al Estado de Variación en la Hacienda Pública Actividades</t>
  </si>
  <si>
    <t>Modificaciones al Patrimonio Contribuido</t>
  </si>
  <si>
    <t>En este periodo el importe que se presenta asciende a la cantidad de $ 42,008 pesos, el cual no ha sufrido modificaciones respecto del saldo anterior.</t>
  </si>
  <si>
    <t>Modificaciones al Patrimonio Generado</t>
  </si>
  <si>
    <t>En este periodo no se modificó el Patrimonio.</t>
  </si>
  <si>
    <t>Notas al Estado de Flujo de Efectivo</t>
  </si>
  <si>
    <t>EFECTIVO Y EQUIVALENTES</t>
  </si>
  <si>
    <t>Saldo Inicial</t>
  </si>
  <si>
    <t>Caja</t>
  </si>
  <si>
    <t>Bancos</t>
  </si>
  <si>
    <t>Saldo Final</t>
  </si>
  <si>
    <t>Durante el presente periodo se realizó la siguiente adquisición:</t>
  </si>
  <si>
    <t>Rubro</t>
  </si>
  <si>
    <t>Concepto</t>
  </si>
  <si>
    <t>Importe</t>
  </si>
  <si>
    <t>Mobiliario y Equipo De Administración</t>
  </si>
  <si>
    <t>Conmutador y 30 telefonos IP</t>
  </si>
  <si>
    <t>3 Discos Duros 60 gb</t>
  </si>
  <si>
    <t>Bienes Inmuebles</t>
  </si>
  <si>
    <t>Revisión y analisis estructural edificio nueva sede</t>
  </si>
  <si>
    <t xml:space="preserve">Activos Intangibles </t>
  </si>
  <si>
    <t>Licencia Software</t>
  </si>
  <si>
    <t>Licencia Software Soporte</t>
  </si>
  <si>
    <t>Renovación Licencia Software</t>
  </si>
  <si>
    <t>Renovación Licencias Software</t>
  </si>
  <si>
    <t>Poliza mantenimiento UPS Anual</t>
  </si>
  <si>
    <t>Licencias Adobe Creative, Profesional</t>
  </si>
  <si>
    <t>Conciliación entre los Ingresos Presupuestarios y los Ingresos Contables</t>
  </si>
  <si>
    <t>Correspondiente del 01 de enero al 31 de diciembre del 2019</t>
  </si>
  <si>
    <t>(Cifras en pesos)</t>
  </si>
  <si>
    <t>1. Ingresos Presupuestarios</t>
  </si>
  <si>
    <t>2. Más Ingresos Contables no Presupuestarios</t>
  </si>
  <si>
    <t>Incremento por variación de inventarios</t>
  </si>
  <si>
    <t>Disminución del exceso de estimaciones por pérdida o deterioro u obsolescencia</t>
  </si>
  <si>
    <t>Disminución del exceso de provisiones</t>
  </si>
  <si>
    <t>Otros ingresos y beneficios varios ( Productos Financieros y Otros Productos )</t>
  </si>
  <si>
    <t>Otros ingresos contables no presupuestarios ( Efectivo Disponible ejercicio anterior)</t>
  </si>
  <si>
    <t>3. Menos Ingresos Presupuestarios no Contables</t>
  </si>
  <si>
    <t>Productos de capital</t>
  </si>
  <si>
    <t>Aprovechamientos capital</t>
  </si>
  <si>
    <t>Ingresos derivados de financiamientos</t>
  </si>
  <si>
    <t>Otros Ingresos presupuestarios no contables</t>
  </si>
  <si>
    <t>4. Ingresos Contables (4 = 1 + 2 - 3)</t>
  </si>
  <si>
    <t>Conciliación entre los Egresos Presupuestarios y los Gastos Contables</t>
  </si>
  <si>
    <t>1. Total de Egresos  (Presupuestarios)</t>
  </si>
  <si>
    <t xml:space="preserve">2. Menos Egresos Presupuestarios No Contables </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</si>
  <si>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</si>
  <si>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</si>
  <si>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</si>
  <si>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</si>
  <si>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</si>
  <si>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</si>
  <si>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</si>
  <si>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Activos Intangibles</t>
  </si>
  <si>
    <t>Obras Públicas en Bienes Propios</t>
  </si>
  <si>
    <t>Acciones y participaciones de Capital</t>
  </si>
  <si>
    <t>Compra de Títulos y Valores</t>
  </si>
  <si>
    <t>Inversiones en Fideicomisos, Mandatos y Otros Análogos</t>
  </si>
  <si>
    <t>Provisiones para Contingencias y Otras Erogaciones Especiales</t>
  </si>
  <si>
    <t>Amortizaciones de la Deuda Pública</t>
  </si>
  <si>
    <t>ADEFAS</t>
  </si>
  <si>
    <t>Otros Egresos Presupuestales No Contables</t>
  </si>
  <si>
    <t>3. Más Gastos Contables No Presupuestales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</si>
  <si>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</si>
  <si>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</si>
  <si>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</si>
  <si>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</si>
  <si>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</si>
  <si>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</si>
  <si>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Otros Gastos Contables No Presupuestales</t>
  </si>
  <si>
    <t>4. Egresos Contables (4 = 1 - 2 + 3)</t>
  </si>
  <si>
    <t>Del 1o. de diciembre al 31 de diciembre de 2019</t>
  </si>
  <si>
    <t>Notas de Memoria</t>
  </si>
  <si>
    <t>Cuentas de Orden Contable y Presupuestarias</t>
  </si>
  <si>
    <t>Contables</t>
  </si>
  <si>
    <t>En el periodo presentado este organismo no registró cuentas de orden.</t>
  </si>
  <si>
    <t>Presupuestarias</t>
  </si>
  <si>
    <t>En atención a las disposiciones establecidas en la Ley General de Contabilidad Gubernamental, y al marco normativo por el CONAC, el Estado de Situación Financiera, presenta el saldo del periodo de las cuentas presupuestales del ingreso y egreso.</t>
  </si>
  <si>
    <t>Notas de Gestión Administrativa</t>
  </si>
  <si>
    <t>1.-Introducción</t>
  </si>
  <si>
    <t>Los Estados Financieros de los Entes Públicos, proveen de Información Financiera a los principales Usuarios de la misma, al Congreso y a los Ciudadanos.                                                                                                                                                                                                       El objetivo del presente documento es la revelación del contexto y de los aspectos económicos-financieros más relevantes que influyeron en las decisiones del periodo y que deberán ser considerados en la elaboración de los Estados Financieros para la mejor comprensión de los mismos y sus particularidades.</t>
  </si>
  <si>
    <t>2.-Panorama Económico y Financiero</t>
  </si>
  <si>
    <t>Se trabajó en condiciones normales de operación, toda vez que se tuvo certeza de los recursos financieros autorizados, y se cubrieron todos los adeudos durante el ejercicio 2018, se generaron  ahorros importantes.</t>
  </si>
  <si>
    <t>3.-Autorización e Historia</t>
  </si>
  <si>
    <t>a) Creación del Ente</t>
  </si>
  <si>
    <r>
      <t>Del Instituto Electoral y de Participación  Ciudadana  del Estado de Jalisco.</t>
    </r>
    <r>
      <rPr>
        <sz val="11"/>
        <color theme="1"/>
        <rFont val="Trebuchet MS"/>
        <family val="2"/>
      </rPr>
      <t xml:space="preserve">   Es un organismo  Público Local de  carácter permanente,  autónomo   en su funcionamiento  e independiente en sus decisiones, profesional en su desempeño, autoridad en la materia y se encuentra dotado de personalidad jurídica y patrimonio propio,  de acuerdo con lo dispuesto por los artículos 41, base V y 116, fracción IV, inciso c) de la Constitución Política de los Estados Unidos Mexicanos;  12, base III y IV de la Constitución Política del Estado de Jalisco;  y    116,  párrafo 1 del Código Electoral y de Participación Ciudadana del Estado de Jalisco.</t>
    </r>
  </si>
  <si>
    <t>b) Principales Cambios en su Estructura</t>
  </si>
  <si>
    <r>
      <t xml:space="preserve">Reforma a la Constitución Política de los Estados Unidos Mexicanos. </t>
    </r>
    <r>
      <rPr>
        <sz val="11"/>
        <color theme="1"/>
        <rFont val="Trebuchet MS"/>
        <family val="2"/>
      </rPr>
      <t>El diez de febrero del 2014, se publicó en el Diario Oficial de la Federación, el decreto por el que se reforman, adicionan y derogan diversas disposiciones de la Constitución Política de los Estados Unidos Mexicanos, entre otras al artículo 41. Respecto de dicho decreto, se destaca la creación del Instituto Nacional Electoral y el reconocimiento de los Organismos Públicos Locales, quienes estarán a cargo de las elecciones en las entidades federativas.</t>
    </r>
  </si>
  <si>
    <t>Publicación de la Ley General de Instituciones y Procedimientos Electorales. El 23 de mayo de 2014 fue publicada en el Diario Oficial de la Federación, con el objeto establecer las disposiciones aplicables en materia de instituciones y procedimientos electorales, distribuir competencias  entre la federación y las entidades federativas en estas materias, así como la relación entre el Instituto Nacional Electoral y los Organismos Públicos Locales.</t>
  </si>
  <si>
    <r>
      <t>Reforma a la Constitución Política del Estado de Jalisco, en materia electoral.</t>
    </r>
    <r>
      <rPr>
        <sz val="11"/>
        <color theme="1"/>
        <rFont val="Trebuchet MS"/>
        <family val="2"/>
      </rPr>
      <t xml:space="preserve"> El 8 de julio de 2014, fue publicado en el Periódico Oficial " El Estado de Jalisco" el decreto número 24904/LX/14, aprobado por el Congreso del Estado de Jalisco, mediante el cual se reformaron, entre otros, los artículos 6, 12, 13, 18, 20, 21, 22, 109 y 111 de la Constitución Política del Estado de Jalisco.</t>
    </r>
  </si>
  <si>
    <r>
      <t>Reforma al Código Electoral y de Participación Ciudadana del Estado de Jalisco.</t>
    </r>
    <r>
      <rPr>
        <sz val="11"/>
        <color theme="1"/>
        <rFont val="Trebuchet MS"/>
        <family val="2"/>
      </rPr>
      <t xml:space="preserve"> Con fecha 8 de julio de 2014, fue publicado en el Periódico Oficial  "El Estado de Jalisco" el Decreto número 24906/LX/14 aprobado por el Congreso del Estado de Jalisco, mediante el cual se reforman, derogan y adicionan diversos artículos al Código Electoral y de Participación Ciudadana del Estado de Jalisco.</t>
    </r>
  </si>
  <si>
    <r>
      <t xml:space="preserve">Mediante acuerdo INE/CG165/2014, </t>
    </r>
    <r>
      <rPr>
        <sz val="11"/>
        <color theme="1"/>
        <rFont val="Trebuchet MS"/>
        <family val="2"/>
      </rPr>
      <t>se aprobó la designación de consejeras y consejeros presidentes y consejeras y consejeros electorales de los organismos públicos  locales electorales, así como los períodos de duración.</t>
    </r>
  </si>
  <si>
    <t xml:space="preserve">El 29 de Enero de 2019 mediante acuerdo IEPC-ACG-002/2019, se  reestructuró la plantilla del personal pasando de 142  a 81 funcionarios, así como la ratificación y/o designación de los titulares de las  Direcciones Ejecutivas y las Unidades Técnicas del Instituto Electoral y de Participación Ciudadana del Estado de Jalisco, lo anterior con apego al reforma político-electoral del año 2014 y así cumplir con las disposiciones del Estatuto del Servicio Profesional Electoral Nacional de manera oportuna y solventar la problemática derivada de la reduccion prespuetaal en un 49% menos para ese año. </t>
  </si>
  <si>
    <t>Mediante Decreto Número 25842/LXI/16, se modificó la denominación del Código Electoral, así como de su Libro Quinto, junto con toda su estructura; surgiendo los doce Instrumentos de Participación Social, incluidos en el ahora Código Electoral y de Participación Social del Estado de Jalisco que entró en vigor el día  16 de Julio de 2016.</t>
  </si>
  <si>
    <t>4.-Organización y Objeto social</t>
  </si>
  <si>
    <t>a) Objeto Social</t>
  </si>
  <si>
    <t xml:space="preserve">En colaboración y coordinación con el Instituto Nacional Electoral y en la forma y términos que determinen las leyes, preparar, organizar y vigilar los procesos electorales para renovar el cargo de gobernador del estado, de los 39 diputados que integran el poder legislativo local, y de los 125 ayuntamientos que integran Jalisco.
Preparar, organizar y vigilar los procesos electorales de plebiscito y referéndum, figuras de democracia directa que existen desde 1997.
Recibir y resolver los proyectos de iniciativa popular en los términos del Código Electoral y de Participación Ciudadana del Estado de Jalisco.
Promover una cultura política sustentada en la tolerancia, la democracia, la identidad nacional y el pluralismo mediante actividades y programas de educación cívica y electoral.
Vigilar, en el ámbito electoral, el cumplimiento de la Constitución Política del Estado, del Código Electoral y de Participación Ciudadana del Estado de Jalisco y demás ordenamientos que garanticen el derecho de organización y participación política de los ciudadanos.
</t>
  </si>
  <si>
    <t>b) Principal Actividad</t>
  </si>
  <si>
    <t>Educación cívica.
Participación ciudadana.
Producción editorial para la difusión de la cultura cívico democrática.
Derechos y prerrogativas de candidatos y partidos políticos.
Preparación de la jornada electoral.
Impresión de materiales electorales.
Cómputo de resultados.
Declaración de validez y otorgamiento de constancias en las elecciones del estado de Jalisco.
Conforme con la regulación establecida por el Instituto Nacional Electoral, lo relativo a resultados preliminares; encuestas o sondeos de opinión; observación electoral, y conteos rápidos
Organización, desarrollo, cómputo y declaración de resultados de los procesos electorales de referéndum y plebiscito.
En las solicitudes de iniciativa popular, dictaminar que los ciudadanos que la promuevan representen, cuando menos, el número exigido en la Constitución local y en las leyes. De ser así, hacer la declaración correspondiente.
Organizar y difundir los Mecanismos de Participación Social.</t>
  </si>
  <si>
    <t>c) Ejercicio Fiscal</t>
  </si>
  <si>
    <t>Los ejercicios fiscales del ente público comprenden del 1o. de enero al 31 de diciembre de cada año.</t>
  </si>
  <si>
    <t>d) Régimen Jurídico</t>
  </si>
  <si>
    <t>Lo relativo al ámbito electoral en la Constitución Política de los Estados Unidos Mexicanos y la Constitución Política del Estado de Jalisco, así como en la Ley General de Instituciones y Procedimientos Electorales y el Código Electoral y de Participación Ciudadana del Estado de Jalisco.</t>
  </si>
  <si>
    <t>e) Consideraciones Fiscales del Ente</t>
  </si>
  <si>
    <t>Se encuentra registrado en el padrón del Registro Federal de Contribuyentes, con la actividad administración pública estatal en general y con el Régimen Fiscal Persona Moral con fines no lucrativos.</t>
  </si>
  <si>
    <t>f) Estructura Organizacional Básica</t>
  </si>
  <si>
    <t>Para el adecuado ejercicio de sus funciones y atribuciones, el Instituto Electoral y de Participación Ciudadana del Estado de Jalisco cuenta con la siguiente estructura:                                                                                                                                                                                                                                                                           Órgano superior de dirección, que es el Consejo General del Instituto Electoral,                                                                                                                                  Órganos Ejecutivos,                                                                                                                                                                                                                                                                                       Órganos técnicos,                                                                                                                                                                                                                                                                        Órganos desconcentrados (funcionan únicamente durante los procesos electorales).</t>
  </si>
  <si>
    <t>5.-Bases de Preparación de los Estados Financieros</t>
  </si>
  <si>
    <t>a) Los presentes estados contables se encuentran expresados en moneda nacional y han sido elaborados de conformidad con las disposiciones de la Ley General de Contabilidad Gubernamental que entró en vigor el 01 de enero de 2009, así como los documentos complementarios emitidos por el Consejo Nacional de Armonización Contable (CONAC) y que son aplicables a la fecha de dichos estados.</t>
  </si>
  <si>
    <t>b) Los presentes estados contables, se realizan mediante el reconocimiento a costo histórico de los registros contables, los cuales aún no se han transformado automáticamente el efecto contable y presupuestal, ya que se está adoptando el nuevo sistema.</t>
  </si>
  <si>
    <t>c) Postulados básicos.</t>
  </si>
  <si>
    <t>Los estados financieros se elaboran en base a los postulados básicos.</t>
  </si>
  <si>
    <t>d) Normatividad Supletoria.</t>
  </si>
  <si>
    <t>En virtud de la Normatividad emitida por el CONAC, No se ha requerido la aplicación de normatividad supletoria en materia de contabilidad gubernamental.</t>
  </si>
  <si>
    <t>e) Base Devengado.</t>
  </si>
  <si>
    <t>Este Organismo registra el gasto devengado en el momento contable del gasto que refleja el reconocimiento de una obligación de pago a favor de terceros por la recepción de conformidad de bienes, servicios y obras oportunamente contratados.</t>
  </si>
  <si>
    <t>6.-Políticas de Contabilidad Significativas</t>
  </si>
  <si>
    <t>a) Este organismo no realiza la actualización de los activos, pasivos y hacienda pública y/o patrimonio.</t>
  </si>
  <si>
    <t>b) Este organismo, no contempla la realización de operaciones que impliquen el pago en moneda extranjera.</t>
  </si>
  <si>
    <t>c) Este organismo no tiene inversiones en acciones de compañías subsidiarias y asociadas.</t>
  </si>
  <si>
    <t>d) Este organismo no vende, ni transforma inventarios.</t>
  </si>
  <si>
    <t>e) Para los beneficios a empleados, los pagos basados en antigüedad a los empleados, en caso de separación o muerte, se registran como egresos en el año que se pagan; por decreto las obligaciones por jubilaciones están a cargo del Instituto de Pensiones del Estado de Jalisco.</t>
  </si>
  <si>
    <t>f) En el caso de las provisiones, no se tienen conceptos o hechos de los cuales sea necesario el registro de provisiones.</t>
  </si>
  <si>
    <t>g) Para las reservas, no se tienen conceptos o hechos de los cuales sea necesario el registro de reservas.</t>
  </si>
  <si>
    <r>
      <t xml:space="preserve">h) A partir del mes de </t>
    </r>
    <r>
      <rPr>
        <b/>
        <sz val="11"/>
        <color rgb="FF000000"/>
        <rFont val="Trebuchet MS"/>
        <family val="2"/>
      </rPr>
      <t xml:space="preserve"> </t>
    </r>
    <r>
      <rPr>
        <sz val="11"/>
        <color rgb="FF000000"/>
        <rFont val="Trebuchet MS"/>
        <family val="2"/>
      </rPr>
      <t>enero no se registran los bienes muebles cuyo costo de adquisición no exceda de 35 unidades de medida y actualización.</t>
    </r>
  </si>
  <si>
    <t>i) El importe de reclasificaciones y su concepto, que afectan el patrimonio es mostrado en el estado de situación financiera.</t>
  </si>
  <si>
    <t xml:space="preserve">j) En este ejercicio se realizó depuración de saldos. </t>
  </si>
  <si>
    <t>7.- Posición en Moneda Extranjera y Protección por Riesgo Cambiario</t>
  </si>
  <si>
    <t>Este organismo no realiza operaciones en moneda extranjera.</t>
  </si>
  <si>
    <t xml:space="preserve">8.- Reporte Analítico del Activo </t>
  </si>
  <si>
    <t>a) En el presente ejercicio no hubo movimientos en la vida útil o porcentajes de depreciación, deterioro o amortización de activos.</t>
  </si>
  <si>
    <t>b) En el presente ejercicio no hubo gastos capitalizados ni financieros o de investigación y desarrollo.</t>
  </si>
  <si>
    <t>c) No se realizaron inversiones financieras, por lo tanto no hubo riesgo cambiario.</t>
  </si>
  <si>
    <t>d) No hubo bajas significativas del valor de inversiones financieras o que afecten el activo.</t>
  </si>
  <si>
    <t>e) No hubo desmantelamiento o administración de activos.</t>
  </si>
  <si>
    <t>9.- Fideicomisos, Mandatos y Análogos</t>
  </si>
  <si>
    <t>No se han creado fideicomisos.</t>
  </si>
  <si>
    <t>10.- Reporte de Recaudación</t>
  </si>
  <si>
    <t>Este organismo cuenta con las transferencias, asignaciones, subsidios y otras ayudas del ejecutivo, ingresos propios y otros ingresos provenientes de un estímulo fiscal.</t>
  </si>
  <si>
    <t>11 al 14.- Información Sobre la Deuda, Calificaciones Otorgadas, Procesos de Mejora e Información por Segmentos</t>
  </si>
  <si>
    <t>Este organismo no cuenta con dicha información, ya que no tuvo deudas ni  solicitó créditos.</t>
  </si>
  <si>
    <t>15.- Eventos Posteriores al Cierre</t>
  </si>
  <si>
    <t>Este organismo informará de hechos ocurridos en periodo posterior al que informa, sobre eventos que le afecten económicamente y que no se conocían a la fecha del cierre.</t>
  </si>
  <si>
    <t>16.- Partes Relacionadas</t>
  </si>
  <si>
    <t>No existen partes relacionadas con este organismo que Influyan significativamente en su toma de decisiones operativas y financieras.</t>
  </si>
  <si>
    <t>17.- Responsabilidad Sobre la Presentación Razonable de los Estados Financieros</t>
  </si>
  <si>
    <t>Los presentes Estados Financieros se elaboraron de acuerdo a la norma vigente aplicable para la contabilidad Gubernamental.</t>
  </si>
  <si>
    <t>Guillermo Amado Alcaraz Cross</t>
  </si>
  <si>
    <t>Hugo Pulido Maciel</t>
  </si>
  <si>
    <t>Consejero Presidente</t>
  </si>
  <si>
    <t>Director de Administración y Finanzas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</si>
</sst>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General_)"/>
    <numFmt numFmtId="165" formatCode="_-* #,##0_-;\-* #,##0_-;_-* &quot;-&quot;??_-;_-@_-"/>
    <numFmt numFmtId="166" formatCode="_(* #,##0_);_(* \(#,##0\);_(* &quot;-&quot;_);_(@_)"/>
    <numFmt numFmtId="167" formatCode="_(* #,##0_);_(* \(#,##0\);_(* &quot;-&quot;??_);_(@_)"/>
    <numFmt numFmtId="168" formatCode="_-* #,###_-;\-* #,###_-;_-* &quot;-&quot;??_-;_-@_-"/>
  </numFmts>
  <fonts count="26" x14ac:knownFonts="1">
    <font>
      <sz val="11"/>
      <color theme="1"/>
      <name val="Calibri"/>
      <family val="2"/>
      <scheme val="minor"/>
    </font>
    <font>
      <sz val="11"/>
      <color theme="1"/>
      <name val="Calibri"/>
      <family val="2"/>
      <scheme val="minor"/>
    </font>
    <font>
      <sz val="11"/>
      <color theme="1"/>
      <name val="Trebuchet MS"/>
      <family val="2"/>
    </font>
    <font>
      <sz val="10"/>
      <name val="Arial"/>
      <family val="2"/>
    </font>
    <font>
      <b/>
      <sz val="9"/>
      <name val="Trebuchet MS"/>
      <family val="2"/>
    </font>
    <font>
      <b/>
      <sz val="11"/>
      <color theme="1"/>
      <name val="Trebuchet MS"/>
      <family val="2"/>
    </font>
    <font>
      <b/>
      <sz val="12"/>
      <color theme="1"/>
      <name val="Trebuchet MS"/>
      <family val="2"/>
    </font>
    <font>
      <sz val="9"/>
      <name val="Trebuchet MS"/>
      <family val="2"/>
    </font>
    <font>
      <sz val="10"/>
      <name val="Trebuchet MS"/>
      <family val="2"/>
    </font>
    <font>
      <sz val="10"/>
      <color theme="0"/>
      <name val="Trebuchet MS"/>
      <family val="2"/>
    </font>
    <font>
      <sz val="11"/>
      <name val="Trebuchet MS"/>
      <family val="2"/>
    </font>
    <font>
      <sz val="11"/>
      <color theme="0"/>
      <name val="Trebuchet MS"/>
      <family val="2"/>
    </font>
    <font>
      <sz val="9"/>
      <color theme="1"/>
      <name val="Trebuchet MS"/>
      <family val="2"/>
    </font>
    <font>
      <sz val="9"/>
      <color theme="0"/>
      <name val="Trebuchet MS"/>
      <family val="2"/>
    </font>
    <font>
      <sz val="9"/>
      <color indexed="8"/>
      <name val="Trebuchet MS"/>
      <family val="2"/>
    </font>
    <font>
      <b/>
      <sz val="11"/>
      <color theme="0"/>
      <name val="Trebuchet MS"/>
      <family val="2"/>
    </font>
    <font>
      <b/>
      <sz val="10"/>
      <color theme="1"/>
      <name val="Trebuchet MS"/>
      <family val="2"/>
    </font>
    <font>
      <sz val="10"/>
      <color theme="1"/>
      <name val="Trebuchet MS"/>
      <family val="2"/>
    </font>
    <font>
      <b/>
      <sz val="10"/>
      <name val="Trebuchet MS"/>
      <family val="2"/>
    </font>
    <font>
      <b/>
      <sz val="9"/>
      <color theme="1"/>
      <name val="Trebuchet MS"/>
      <family val="2"/>
    </font>
    <font>
      <b/>
      <sz val="11"/>
      <name val="Trebuchet MS"/>
      <family val="2"/>
    </font>
    <font>
      <sz val="11"/>
      <color rgb="FF000000"/>
      <name val="Trebuchet MS"/>
      <family val="2"/>
    </font>
    <font>
      <sz val="10"/>
      <color rgb="FF000000"/>
      <name val="Trebuchet MS"/>
      <family val="2"/>
    </font>
    <font>
      <sz val="11"/>
      <color indexed="8"/>
      <name val="Trebuchet MS"/>
      <family val="2"/>
    </font>
    <font>
      <b/>
      <sz val="10"/>
      <color indexed="8"/>
      <name val="Trebuchet MS"/>
      <family val="2"/>
    </font>
    <font>
      <b/>
      <sz val="11"/>
      <color rgb="FF000000"/>
      <name val="Trebuchet MS"/>
      <family val="2"/>
    </font>
  </fonts>
  <fills count="7">
    <fill>
      <patternFill patternType="none"/>
    </fill>
    <fill>
      <patternFill patternType="gray125"/>
    </fill>
    <fill>
      <patternFill patternType="solid">
        <fgColor theme="0"/>
        <bgColor indexed="64"/>
      </patternFill>
    </fill>
    <fill>
      <patternFill patternType="solid">
        <fgColor indexed="9"/>
      </patternFill>
    </fill>
    <fill>
      <patternFill patternType="solid">
        <fgColor rgb="FFFFFFFF"/>
        <bgColor indexed="64"/>
      </patternFill>
    </fill>
    <fill>
      <patternFill patternType="solid">
        <fgColor theme="0" tint="-0.14999847407452621"/>
        <bgColor indexed="64"/>
      </patternFill>
    </fill>
    <fill>
      <patternFill patternType="solid">
        <fgColor rgb="FFC0C0C0"/>
        <bgColor indexed="64"/>
      </patternFill>
    </fill>
  </fills>
  <borders count="2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indexed="64"/>
      </left>
      <right/>
      <top/>
      <bottom/>
      <diagonal/>
    </border>
    <border>
      <left/>
      <right style="medium">
        <color rgb="FF000000"/>
      </right>
      <top/>
      <bottom/>
      <diagonal/>
    </border>
    <border>
      <left style="medium">
        <color indexed="64"/>
      </left>
      <right/>
      <top/>
      <bottom style="medium">
        <color indexed="64"/>
      </bottom>
      <diagonal/>
    </border>
    <border>
      <left/>
      <right/>
      <top/>
      <bottom style="medium">
        <color indexed="64"/>
      </bottom>
      <diagonal/>
    </border>
    <border>
      <left/>
      <right style="medium">
        <color rgb="FF000000"/>
      </right>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0" fontId="3" fillId="0" borderId="0"/>
    <xf numFmtId="164" fontId="3" fillId="0" borderId="0"/>
  </cellStyleXfs>
  <cellXfs count="193">
    <xf numFmtId="0" fontId="0" fillId="0" borderId="0" xfId="0"/>
    <xf numFmtId="0" fontId="2" fillId="0" borderId="0" xfId="0" applyFont="1"/>
    <xf numFmtId="0" fontId="4" fillId="2" borderId="0" xfId="2" applyFont="1" applyFill="1" applyBorder="1" applyAlignment="1" applyProtection="1"/>
    <xf numFmtId="0" fontId="4" fillId="2" borderId="0" xfId="2" applyFont="1" applyFill="1" applyBorder="1" applyAlignment="1" applyProtection="1">
      <alignment horizontal="center"/>
    </xf>
    <xf numFmtId="0" fontId="4" fillId="2" borderId="0" xfId="3" applyNumberFormat="1" applyFont="1" applyFill="1" applyBorder="1" applyAlignment="1" applyProtection="1">
      <alignment horizontal="centerContinuous" vertical="center"/>
    </xf>
    <xf numFmtId="0" fontId="4" fillId="2" borderId="0" xfId="0" applyFont="1" applyFill="1" applyBorder="1" applyAlignment="1" applyProtection="1">
      <alignment horizontal="right"/>
    </xf>
    <xf numFmtId="0" fontId="4" fillId="2" borderId="0" xfId="0" applyNumberFormat="1" applyFont="1" applyFill="1" applyBorder="1" applyAlignment="1" applyProtection="1">
      <alignment horizontal="center"/>
      <protection locked="0"/>
    </xf>
    <xf numFmtId="0" fontId="5" fillId="0" borderId="0" xfId="0" applyFont="1" applyAlignment="1">
      <alignment horizontal="center"/>
    </xf>
    <xf numFmtId="0" fontId="6" fillId="0" borderId="0" xfId="0" applyFont="1"/>
    <xf numFmtId="0" fontId="5" fillId="0" borderId="0" xfId="0" applyFont="1"/>
    <xf numFmtId="165" fontId="7" fillId="0" borderId="0" xfId="1" applyNumberFormat="1" applyFont="1" applyBorder="1"/>
    <xf numFmtId="0" fontId="8" fillId="0" borderId="0" xfId="0" applyFont="1" applyBorder="1"/>
    <xf numFmtId="0" fontId="9" fillId="0" borderId="0" xfId="0" applyFont="1" applyBorder="1"/>
    <xf numFmtId="0" fontId="7" fillId="0" borderId="0" xfId="0" applyFont="1" applyBorder="1"/>
    <xf numFmtId="165" fontId="7" fillId="0" borderId="0" xfId="1" applyNumberFormat="1" applyFont="1" applyFill="1" applyBorder="1"/>
    <xf numFmtId="0" fontId="8" fillId="0" borderId="0" xfId="0" applyFont="1" applyFill="1" applyBorder="1"/>
    <xf numFmtId="0" fontId="2" fillId="0" borderId="0" xfId="0" applyFont="1" applyAlignment="1">
      <alignment horizontal="center"/>
    </xf>
    <xf numFmtId="165" fontId="10" fillId="0" borderId="0" xfId="1" applyNumberFormat="1" applyFont="1" applyBorder="1" applyAlignment="1">
      <alignment horizontal="right"/>
    </xf>
    <xf numFmtId="0" fontId="2" fillId="0" borderId="0" xfId="0" applyFont="1" applyFill="1"/>
    <xf numFmtId="0" fontId="11" fillId="0" borderId="0" xfId="0" applyFont="1"/>
    <xf numFmtId="0" fontId="12" fillId="0" borderId="0" xfId="0" applyFont="1"/>
    <xf numFmtId="165" fontId="2" fillId="0" borderId="0" xfId="0" applyNumberFormat="1" applyFont="1"/>
    <xf numFmtId="165" fontId="11" fillId="0" borderId="0" xfId="1" applyNumberFormat="1" applyFont="1" applyFill="1" applyBorder="1" applyAlignment="1">
      <alignment horizontal="right"/>
    </xf>
    <xf numFmtId="0" fontId="5" fillId="0" borderId="1" xfId="0" applyFont="1" applyBorder="1"/>
    <xf numFmtId="165" fontId="5" fillId="0" borderId="2" xfId="1" applyNumberFormat="1" applyFont="1" applyBorder="1" applyAlignment="1"/>
    <xf numFmtId="165" fontId="9" fillId="0" borderId="0" xfId="0" applyNumberFormat="1" applyFont="1" applyBorder="1"/>
    <xf numFmtId="0" fontId="11" fillId="0" borderId="0" xfId="0" applyFont="1" applyFill="1"/>
    <xf numFmtId="0" fontId="11" fillId="0" borderId="0" xfId="0" applyFont="1" applyFill="1" applyAlignment="1">
      <alignment horizontal="center"/>
    </xf>
    <xf numFmtId="0" fontId="9" fillId="0" borderId="0" xfId="0" applyFont="1" applyFill="1" applyBorder="1"/>
    <xf numFmtId="165" fontId="13" fillId="0" borderId="0" xfId="1" applyNumberFormat="1" applyFont="1" applyFill="1" applyBorder="1"/>
    <xf numFmtId="0" fontId="12" fillId="0" borderId="0" xfId="0" applyFont="1" applyAlignment="1">
      <alignment horizontal="left"/>
    </xf>
    <xf numFmtId="0" fontId="4" fillId="2" borderId="0" xfId="0" applyFont="1" applyFill="1" applyBorder="1" applyAlignment="1" applyProtection="1"/>
    <xf numFmtId="0" fontId="4" fillId="2" borderId="3" xfId="0" applyNumberFormat="1" applyFont="1" applyFill="1" applyBorder="1" applyAlignment="1" applyProtection="1">
      <alignment horizontal="center"/>
      <protection locked="0"/>
    </xf>
    <xf numFmtId="0" fontId="5" fillId="0" borderId="0" xfId="0" applyFont="1" applyAlignment="1">
      <alignment horizontal="center"/>
    </xf>
    <xf numFmtId="0" fontId="5" fillId="0" borderId="0" xfId="0" applyFont="1" applyAlignment="1">
      <alignment horizontal="right"/>
    </xf>
    <xf numFmtId="165" fontId="5" fillId="0" borderId="0" xfId="0" applyNumberFormat="1" applyFont="1"/>
    <xf numFmtId="49" fontId="14" fillId="3" borderId="0" xfId="0" applyNumberFormat="1" applyFont="1" applyFill="1" applyBorder="1" applyAlignment="1">
      <alignment horizontal="left" vertical="top"/>
    </xf>
    <xf numFmtId="165" fontId="14" fillId="0" borderId="0" xfId="1" applyNumberFormat="1" applyFont="1" applyFill="1" applyBorder="1" applyAlignment="1">
      <alignment horizontal="right" vertical="top"/>
    </xf>
    <xf numFmtId="0" fontId="11" fillId="0" borderId="0" xfId="0" applyFont="1" applyBorder="1"/>
    <xf numFmtId="0" fontId="2" fillId="0" borderId="0" xfId="0" applyFont="1" applyBorder="1"/>
    <xf numFmtId="0" fontId="15" fillId="0" borderId="0" xfId="0" applyFont="1" applyAlignment="1">
      <alignment horizontal="right"/>
    </xf>
    <xf numFmtId="165" fontId="12" fillId="0" borderId="0" xfId="1" applyNumberFormat="1" applyFont="1" applyFill="1" applyBorder="1" applyAlignment="1">
      <alignment horizontal="right" vertical="top"/>
    </xf>
    <xf numFmtId="165" fontId="12" fillId="0" borderId="0" xfId="1" applyNumberFormat="1" applyFont="1" applyFill="1" applyBorder="1"/>
    <xf numFmtId="0" fontId="10" fillId="0" borderId="0" xfId="0" applyFont="1"/>
    <xf numFmtId="165" fontId="16" fillId="0" borderId="0" xfId="0" applyNumberFormat="1" applyFont="1"/>
    <xf numFmtId="0" fontId="4" fillId="2" borderId="3" xfId="0" applyNumberFormat="1" applyFont="1" applyFill="1" applyBorder="1" applyAlignment="1" applyProtection="1">
      <protection locked="0"/>
    </xf>
    <xf numFmtId="0" fontId="4" fillId="2" borderId="3" xfId="0" applyNumberFormat="1" applyFont="1" applyFill="1" applyBorder="1" applyAlignment="1" applyProtection="1"/>
    <xf numFmtId="0" fontId="2" fillId="0" borderId="0" xfId="0" applyFont="1" applyAlignment="1">
      <alignment horizontal="center"/>
    </xf>
    <xf numFmtId="0" fontId="7" fillId="4" borderId="0" xfId="0" applyNumberFormat="1" applyFont="1" applyFill="1" applyBorder="1" applyAlignment="1" applyProtection="1">
      <alignment horizontal="left" vertical="top" wrapText="1"/>
      <protection locked="0"/>
    </xf>
    <xf numFmtId="165" fontId="12" fillId="0" borderId="0" xfId="1" applyNumberFormat="1" applyFont="1"/>
    <xf numFmtId="9" fontId="12" fillId="0" borderId="0" xfId="0" applyNumberFormat="1" applyFont="1" applyAlignment="1">
      <alignment horizontal="center"/>
    </xf>
    <xf numFmtId="3" fontId="12" fillId="0" borderId="0" xfId="0" applyNumberFormat="1" applyFont="1"/>
    <xf numFmtId="4" fontId="11" fillId="0" borderId="0" xfId="0" applyNumberFormat="1" applyFont="1" applyFill="1"/>
    <xf numFmtId="165" fontId="11" fillId="0" borderId="0" xfId="0" applyNumberFormat="1" applyFont="1"/>
    <xf numFmtId="0" fontId="7" fillId="0" borderId="0" xfId="0" applyNumberFormat="1" applyFont="1" applyFill="1" applyBorder="1" applyAlignment="1" applyProtection="1">
      <alignment horizontal="left" vertical="top" wrapText="1"/>
      <protection locked="0"/>
    </xf>
    <xf numFmtId="0" fontId="2" fillId="0" borderId="4" xfId="0" applyFont="1" applyBorder="1" applyAlignment="1">
      <alignment horizontal="center"/>
    </xf>
    <xf numFmtId="165" fontId="17" fillId="0" borderId="5" xfId="0" applyNumberFormat="1" applyFont="1" applyBorder="1"/>
    <xf numFmtId="165" fontId="17" fillId="0" borderId="0" xfId="0" applyNumberFormat="1" applyFont="1"/>
    <xf numFmtId="3" fontId="12" fillId="0" borderId="0" xfId="1" applyNumberFormat="1" applyFont="1"/>
    <xf numFmtId="9" fontId="17" fillId="0" borderId="0" xfId="0" applyNumberFormat="1" applyFont="1" applyAlignment="1">
      <alignment horizontal="center"/>
    </xf>
    <xf numFmtId="43" fontId="17" fillId="0" borderId="0" xfId="0" applyNumberFormat="1" applyFont="1"/>
    <xf numFmtId="0" fontId="17" fillId="0" borderId="0" xfId="0" applyFont="1" applyBorder="1" applyAlignment="1">
      <alignment horizontal="center"/>
    </xf>
    <xf numFmtId="165" fontId="5" fillId="0" borderId="0" xfId="0" applyNumberFormat="1" applyFont="1" applyBorder="1"/>
    <xf numFmtId="0" fontId="17" fillId="0" borderId="1" xfId="0" applyFont="1" applyBorder="1" applyAlignment="1">
      <alignment horizontal="center"/>
    </xf>
    <xf numFmtId="0" fontId="17" fillId="0" borderId="6" xfId="0" applyFont="1" applyBorder="1" applyAlignment="1">
      <alignment horizontal="center"/>
    </xf>
    <xf numFmtId="165" fontId="5" fillId="0" borderId="2" xfId="0" applyNumberFormat="1" applyFont="1" applyBorder="1"/>
    <xf numFmtId="43" fontId="2" fillId="0" borderId="0" xfId="0" applyNumberFormat="1" applyFont="1"/>
    <xf numFmtId="9" fontId="2" fillId="0" borderId="0" xfId="0" applyNumberFormat="1" applyFont="1" applyAlignment="1">
      <alignment horizontal="center"/>
    </xf>
    <xf numFmtId="0" fontId="18" fillId="4" borderId="0" xfId="0" applyNumberFormat="1" applyFont="1" applyFill="1" applyBorder="1" applyAlignment="1" applyProtection="1">
      <alignment horizontal="left" vertical="top" wrapText="1"/>
      <protection locked="0"/>
    </xf>
    <xf numFmtId="0" fontId="8" fillId="0" borderId="0" xfId="0" applyFont="1"/>
    <xf numFmtId="165" fontId="8" fillId="0" borderId="0" xfId="1" applyNumberFormat="1" applyFont="1" applyBorder="1"/>
    <xf numFmtId="0" fontId="8" fillId="0" borderId="0" xfId="0" applyFont="1" applyFill="1"/>
    <xf numFmtId="165" fontId="8" fillId="0" borderId="0" xfId="0" applyNumberFormat="1" applyFont="1"/>
    <xf numFmtId="3" fontId="8" fillId="0" borderId="0" xfId="0" applyNumberFormat="1" applyFont="1"/>
    <xf numFmtId="43" fontId="8" fillId="0" borderId="0" xfId="0" applyNumberFormat="1" applyFont="1"/>
    <xf numFmtId="0" fontId="2" fillId="0" borderId="0" xfId="0" applyFont="1" applyAlignment="1">
      <alignment horizontal="left"/>
    </xf>
    <xf numFmtId="9" fontId="2" fillId="0" borderId="0" xfId="0" applyNumberFormat="1" applyFont="1" applyBorder="1" applyAlignment="1">
      <alignment horizontal="center"/>
    </xf>
    <xf numFmtId="43" fontId="2" fillId="0" borderId="0" xfId="0" applyNumberFormat="1" applyFont="1" applyBorder="1"/>
    <xf numFmtId="165" fontId="12" fillId="0" borderId="0" xfId="1" applyNumberFormat="1" applyFont="1" applyBorder="1"/>
    <xf numFmtId="0" fontId="4" fillId="4" borderId="0" xfId="0" applyNumberFormat="1" applyFont="1" applyFill="1" applyBorder="1" applyAlignment="1" applyProtection="1">
      <alignment horizontal="right" vertical="top" wrapText="1"/>
      <protection locked="0"/>
    </xf>
    <xf numFmtId="0" fontId="0" fillId="0" borderId="0" xfId="0" applyAlignment="1">
      <alignment horizontal="justify" wrapText="1"/>
    </xf>
    <xf numFmtId="165" fontId="2" fillId="0" borderId="0" xfId="1" applyNumberFormat="1" applyFont="1" applyBorder="1"/>
    <xf numFmtId="0" fontId="0" fillId="0" borderId="0" xfId="0" applyAlignment="1"/>
    <xf numFmtId="0" fontId="12" fillId="0" borderId="0" xfId="0" applyFont="1" applyAlignment="1">
      <alignment vertical="center"/>
    </xf>
    <xf numFmtId="165" fontId="19" fillId="0" borderId="0" xfId="1" applyNumberFormat="1" applyFont="1" applyBorder="1"/>
    <xf numFmtId="0" fontId="7" fillId="4" borderId="0" xfId="0" applyNumberFormat="1" applyFont="1" applyFill="1" applyBorder="1" applyAlignment="1" applyProtection="1">
      <alignment horizontal="right" vertical="top" wrapText="1"/>
      <protection locked="0"/>
    </xf>
    <xf numFmtId="0" fontId="4" fillId="4" borderId="1" xfId="0" applyNumberFormat="1" applyFont="1" applyFill="1" applyBorder="1" applyAlignment="1" applyProtection="1">
      <alignment horizontal="right" vertical="top"/>
      <protection locked="0"/>
    </xf>
    <xf numFmtId="0" fontId="17" fillId="0" borderId="4" xfId="0" applyFont="1" applyBorder="1" applyAlignment="1">
      <alignment horizontal="center"/>
    </xf>
    <xf numFmtId="165" fontId="5" fillId="0" borderId="5" xfId="0" applyNumberFormat="1" applyFont="1" applyBorder="1"/>
    <xf numFmtId="0" fontId="4" fillId="2" borderId="0" xfId="0" applyNumberFormat="1" applyFont="1" applyFill="1" applyBorder="1" applyAlignment="1" applyProtection="1"/>
    <xf numFmtId="165" fontId="2" fillId="0" borderId="0" xfId="0" applyNumberFormat="1" applyFont="1" applyBorder="1"/>
    <xf numFmtId="0" fontId="20" fillId="4" borderId="0" xfId="0" applyNumberFormat="1" applyFont="1" applyFill="1" applyBorder="1" applyAlignment="1" applyProtection="1">
      <alignment horizontal="right" vertical="top" wrapText="1"/>
      <protection locked="0"/>
    </xf>
    <xf numFmtId="3" fontId="2" fillId="0" borderId="0" xfId="0" applyNumberFormat="1" applyFont="1"/>
    <xf numFmtId="0" fontId="0" fillId="0" borderId="0" xfId="0" applyFont="1" applyAlignment="1">
      <alignment horizontal="justify" vertical="center" wrapText="1"/>
    </xf>
    <xf numFmtId="0" fontId="2" fillId="0" borderId="0" xfId="0" applyFont="1" applyAlignment="1">
      <alignment wrapText="1"/>
    </xf>
    <xf numFmtId="0" fontId="7" fillId="4" borderId="0" xfId="0" applyNumberFormat="1" applyFont="1" applyFill="1" applyBorder="1" applyAlignment="1" applyProtection="1">
      <alignment horizontal="left" vertical="top"/>
      <protection locked="0"/>
    </xf>
    <xf numFmtId="1" fontId="2" fillId="0" borderId="0" xfId="0" applyNumberFormat="1" applyFont="1" applyAlignment="1">
      <alignment horizontal="center"/>
    </xf>
    <xf numFmtId="0" fontId="7" fillId="4" borderId="0" xfId="0" applyNumberFormat="1" applyFont="1" applyFill="1" applyBorder="1" applyAlignment="1" applyProtection="1">
      <alignment horizontal="left" vertical="top"/>
      <protection locked="0"/>
    </xf>
    <xf numFmtId="3" fontId="2" fillId="0" borderId="0" xfId="0" applyNumberFormat="1" applyFont="1" applyAlignment="1">
      <alignment horizontal="right"/>
    </xf>
    <xf numFmtId="0" fontId="7" fillId="0" borderId="0" xfId="0" applyNumberFormat="1" applyFont="1" applyFill="1" applyBorder="1" applyAlignment="1" applyProtection="1">
      <alignment horizontal="left" vertical="top" wrapText="1"/>
      <protection locked="0"/>
    </xf>
    <xf numFmtId="3" fontId="5" fillId="0" borderId="0" xfId="0" applyNumberFormat="1" applyFont="1"/>
    <xf numFmtId="0" fontId="2" fillId="0" borderId="0" xfId="0" applyFont="1" applyAlignment="1">
      <alignment horizontal="left" wrapText="1"/>
    </xf>
    <xf numFmtId="0" fontId="2" fillId="0" borderId="0" xfId="0" applyFont="1" applyAlignment="1">
      <alignment horizontal="left" vertical="center" wrapText="1"/>
    </xf>
    <xf numFmtId="0" fontId="2" fillId="5" borderId="0" xfId="0" applyFont="1" applyFill="1" applyBorder="1" applyAlignment="1">
      <alignment horizontal="center"/>
    </xf>
    <xf numFmtId="0" fontId="2" fillId="0" borderId="0" xfId="0" applyFont="1" applyFill="1" applyBorder="1" applyAlignment="1">
      <alignment horizontal="center"/>
    </xf>
    <xf numFmtId="0" fontId="2" fillId="0" borderId="0" xfId="0" applyFont="1" applyBorder="1" applyAlignment="1">
      <alignment horizontal="center"/>
    </xf>
    <xf numFmtId="0" fontId="2" fillId="0" borderId="0" xfId="0" applyFont="1" applyBorder="1" applyAlignment="1"/>
    <xf numFmtId="166" fontId="2" fillId="0" borderId="0" xfId="1" applyNumberFormat="1" applyFont="1" applyBorder="1"/>
    <xf numFmtId="0" fontId="2" fillId="5" borderId="1" xfId="0" applyFont="1" applyFill="1" applyBorder="1" applyAlignment="1">
      <alignment horizontal="center"/>
    </xf>
    <xf numFmtId="167" fontId="2" fillId="5" borderId="7" xfId="1" applyNumberFormat="1" applyFont="1" applyFill="1" applyBorder="1"/>
    <xf numFmtId="165" fontId="2" fillId="0" borderId="0" xfId="1" applyNumberFormat="1" applyFont="1" applyFill="1" applyBorder="1"/>
    <xf numFmtId="0" fontId="2" fillId="5" borderId="7" xfId="0" applyFont="1" applyFill="1" applyBorder="1" applyAlignment="1">
      <alignment horizontal="center"/>
    </xf>
    <xf numFmtId="165" fontId="2" fillId="5" borderId="7" xfId="1" applyNumberFormat="1" applyFont="1" applyFill="1" applyBorder="1"/>
    <xf numFmtId="167" fontId="2" fillId="0" borderId="0" xfId="1" applyNumberFormat="1" applyFont="1" applyBorder="1"/>
    <xf numFmtId="165" fontId="2" fillId="0" borderId="0" xfId="1" applyNumberFormat="1" applyFont="1"/>
    <xf numFmtId="0" fontId="21" fillId="0" borderId="0" xfId="0" applyFont="1" applyAlignment="1">
      <alignment vertical="center"/>
    </xf>
    <xf numFmtId="168" fontId="16" fillId="0" borderId="0" xfId="0" applyNumberFormat="1" applyFont="1" applyBorder="1" applyAlignment="1">
      <alignment horizontal="right"/>
    </xf>
    <xf numFmtId="0" fontId="22" fillId="0" borderId="0" xfId="0" applyFont="1" applyAlignment="1">
      <alignment horizontal="left" vertical="center" indent="2"/>
    </xf>
    <xf numFmtId="168" fontId="17" fillId="0" borderId="0" xfId="0" applyNumberFormat="1" applyFont="1" applyFill="1" applyBorder="1" applyAlignment="1">
      <alignment horizontal="right"/>
    </xf>
    <xf numFmtId="168" fontId="17" fillId="0" borderId="0" xfId="0" applyNumberFormat="1" applyFont="1" applyBorder="1" applyAlignment="1">
      <alignment horizontal="right"/>
    </xf>
    <xf numFmtId="1" fontId="17" fillId="0" borderId="0" xfId="0" applyNumberFormat="1" applyFont="1" applyBorder="1" applyAlignment="1">
      <alignment horizontal="left" indent="2"/>
    </xf>
    <xf numFmtId="49" fontId="23" fillId="3" borderId="0" xfId="2" applyNumberFormat="1" applyFont="1" applyFill="1" applyBorder="1" applyAlignment="1">
      <alignment horizontal="left"/>
    </xf>
    <xf numFmtId="49" fontId="24" fillId="3" borderId="0" xfId="2" applyNumberFormat="1" applyFont="1" applyFill="1" applyBorder="1" applyAlignment="1">
      <alignment horizontal="left" vertical="top"/>
    </xf>
    <xf numFmtId="0" fontId="5" fillId="0" borderId="0" xfId="0" applyFont="1" applyAlignment="1">
      <alignment horizontal="center" vertical="center"/>
    </xf>
    <xf numFmtId="0" fontId="5" fillId="0" borderId="0" xfId="0" applyFont="1" applyBorder="1" applyAlignment="1">
      <alignment horizontal="center" vertical="center" wrapText="1"/>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11"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 xfId="0" applyFont="1" applyFill="1" applyBorder="1" applyAlignment="1">
      <alignment horizontal="justify" vertical="center" wrapText="1"/>
    </xf>
    <xf numFmtId="0" fontId="19" fillId="0" borderId="2" xfId="0" applyFont="1" applyFill="1" applyBorder="1" applyAlignment="1">
      <alignment horizontal="justify" vertical="center" wrapText="1"/>
    </xf>
    <xf numFmtId="0" fontId="12" fillId="0" borderId="16" xfId="0" applyFont="1" applyBorder="1" applyAlignment="1">
      <alignment horizontal="center" vertical="center" wrapText="1"/>
    </xf>
    <xf numFmtId="165" fontId="19" fillId="0" borderId="17" xfId="1" applyNumberFormat="1" applyFont="1" applyFill="1" applyBorder="1" applyAlignment="1">
      <alignment horizontal="center" vertical="center" wrapText="1"/>
    </xf>
    <xf numFmtId="0" fontId="12" fillId="0" borderId="6" xfId="0" applyFont="1" applyBorder="1" applyAlignment="1">
      <alignment horizontal="justify" vertical="center" wrapText="1"/>
    </xf>
    <xf numFmtId="0" fontId="12" fillId="0" borderId="6" xfId="0" applyFont="1" applyBorder="1" applyAlignment="1">
      <alignment horizontal="center" vertical="center" wrapText="1"/>
    </xf>
    <xf numFmtId="0" fontId="12" fillId="0" borderId="14" xfId="0" applyFont="1" applyBorder="1" applyAlignment="1">
      <alignment horizontal="center" vertical="center" wrapText="1"/>
    </xf>
    <xf numFmtId="0" fontId="19" fillId="0" borderId="1" xfId="0" applyFont="1" applyBorder="1" applyAlignment="1">
      <alignment horizontal="justify" vertical="center" wrapText="1"/>
    </xf>
    <xf numFmtId="0" fontId="19" fillId="0" borderId="2" xfId="0" applyFont="1" applyBorder="1" applyAlignment="1">
      <alignment horizontal="justify" vertical="center" wrapText="1"/>
    </xf>
    <xf numFmtId="0" fontId="12" fillId="0" borderId="17" xfId="0" applyFont="1" applyBorder="1" applyAlignment="1">
      <alignment horizontal="center" vertical="center" wrapText="1"/>
    </xf>
    <xf numFmtId="167" fontId="12" fillId="0" borderId="17" xfId="0" applyNumberFormat="1" applyFont="1" applyBorder="1" applyAlignment="1">
      <alignment horizontal="center" vertical="center" wrapText="1"/>
    </xf>
    <xf numFmtId="0" fontId="12" fillId="0" borderId="13" xfId="0" applyFont="1" applyBorder="1" applyAlignment="1">
      <alignment horizontal="justify" vertical="center" wrapText="1"/>
    </xf>
    <xf numFmtId="0" fontId="12" fillId="0" borderId="17" xfId="0" applyFont="1" applyBorder="1" applyAlignment="1">
      <alignment horizontal="justify" vertical="center" wrapText="1"/>
    </xf>
    <xf numFmtId="43" fontId="12" fillId="0" borderId="17"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1" xfId="0" applyFont="1" applyBorder="1" applyAlignment="1">
      <alignment horizontal="left" vertical="center" wrapText="1" indent="2"/>
    </xf>
    <xf numFmtId="0" fontId="12" fillId="0" borderId="2" xfId="0" applyFont="1" applyBorder="1" applyAlignment="1">
      <alignment horizontal="left" vertical="center" wrapText="1" indent="2"/>
    </xf>
    <xf numFmtId="165" fontId="12" fillId="0" borderId="17" xfId="0" applyNumberFormat="1" applyFont="1" applyBorder="1" applyAlignment="1">
      <alignment horizontal="center" vertical="center" wrapText="1"/>
    </xf>
    <xf numFmtId="0" fontId="19" fillId="6" borderId="1" xfId="0" applyFont="1" applyFill="1" applyBorder="1" applyAlignment="1">
      <alignment horizontal="justify" vertical="center" wrapText="1"/>
    </xf>
    <xf numFmtId="0" fontId="19" fillId="6" borderId="2" xfId="0" applyFont="1" applyFill="1" applyBorder="1" applyAlignment="1">
      <alignment horizontal="justify" vertical="center" wrapText="1"/>
    </xf>
    <xf numFmtId="165" fontId="19" fillId="6" borderId="17" xfId="0" applyNumberFormat="1" applyFont="1" applyFill="1" applyBorder="1" applyAlignment="1">
      <alignment horizontal="center" vertical="center" wrapText="1"/>
    </xf>
    <xf numFmtId="0" fontId="12" fillId="0" borderId="0" xfId="0" applyFont="1" applyAlignment="1">
      <alignment horizontal="right"/>
    </xf>
    <xf numFmtId="0" fontId="2" fillId="0" borderId="14" xfId="0" applyFont="1" applyBorder="1" applyAlignment="1">
      <alignment horizont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2" fillId="0" borderId="20" xfId="0" applyFont="1" applyBorder="1" applyAlignment="1">
      <alignment horizontal="center" vertical="center" wrapText="1"/>
    </xf>
    <xf numFmtId="0" fontId="12" fillId="0" borderId="21" xfId="0" applyFont="1" applyBorder="1" applyAlignment="1">
      <alignment horizontal="justify" vertical="center" wrapText="1"/>
    </xf>
    <xf numFmtId="0" fontId="12" fillId="0" borderId="22" xfId="0" applyFont="1" applyBorder="1" applyAlignment="1">
      <alignment horizontal="justify" vertical="center" wrapText="1"/>
    </xf>
    <xf numFmtId="165" fontId="12" fillId="0" borderId="23" xfId="0" applyNumberFormat="1" applyFont="1" applyBorder="1" applyAlignment="1">
      <alignment horizontal="center" vertical="center" wrapText="1"/>
    </xf>
    <xf numFmtId="43" fontId="12" fillId="0" borderId="23" xfId="0" applyNumberFormat="1" applyFont="1" applyBorder="1" applyAlignment="1">
      <alignment horizontal="center" vertical="center" wrapText="1"/>
    </xf>
    <xf numFmtId="0" fontId="12" fillId="0" borderId="21" xfId="0" applyFont="1" applyBorder="1" applyAlignment="1">
      <alignment horizontal="left" vertical="center" indent="2"/>
    </xf>
    <xf numFmtId="0" fontId="12" fillId="0" borderId="22" xfId="0" applyFont="1" applyBorder="1" applyAlignment="1">
      <alignment horizontal="left" vertical="center" indent="2"/>
    </xf>
    <xf numFmtId="43" fontId="12" fillId="0" borderId="24" xfId="0" applyNumberFormat="1" applyFont="1" applyBorder="1" applyAlignment="1">
      <alignment horizontal="center" vertical="center" wrapText="1"/>
    </xf>
    <xf numFmtId="0" fontId="12" fillId="0" borderId="25" xfId="0" applyFont="1" applyBorder="1" applyAlignment="1">
      <alignment horizontal="justify" vertical="center" wrapText="1"/>
    </xf>
    <xf numFmtId="0" fontId="12" fillId="0" borderId="26" xfId="0" applyFont="1" applyBorder="1" applyAlignment="1">
      <alignment horizontal="justify" vertical="center" wrapText="1"/>
    </xf>
    <xf numFmtId="166" fontId="12" fillId="0" borderId="20" xfId="0" applyNumberFormat="1" applyFont="1" applyBorder="1" applyAlignment="1">
      <alignment horizontal="center" vertical="center" wrapText="1"/>
    </xf>
    <xf numFmtId="0" fontId="12" fillId="0" borderId="27" xfId="0" applyFont="1" applyBorder="1" applyAlignment="1">
      <alignment horizontal="left" vertical="center" wrapText="1" indent="2"/>
    </xf>
    <xf numFmtId="0" fontId="12" fillId="0" borderId="28" xfId="0" applyFont="1" applyBorder="1" applyAlignment="1">
      <alignment horizontal="left" vertical="center" wrapText="1" indent="2"/>
    </xf>
    <xf numFmtId="0" fontId="2" fillId="0" borderId="0" xfId="0" applyFont="1" applyAlignment="1"/>
    <xf numFmtId="0" fontId="4" fillId="2" borderId="0" xfId="3" applyNumberFormat="1" applyFont="1" applyFill="1" applyBorder="1" applyAlignment="1" applyProtection="1">
      <alignment vertical="center"/>
    </xf>
    <xf numFmtId="0" fontId="4" fillId="2" borderId="3" xfId="0" applyNumberFormat="1" applyFont="1" applyFill="1" applyBorder="1" applyAlignment="1" applyProtection="1">
      <protection locked="0"/>
    </xf>
    <xf numFmtId="0" fontId="5" fillId="0" borderId="0" xfId="0" applyFont="1" applyAlignment="1"/>
    <xf numFmtId="0" fontId="2" fillId="0" borderId="0" xfId="0" applyFont="1" applyAlignment="1">
      <alignment horizontal="justify" vertical="justify" wrapText="1"/>
    </xf>
    <xf numFmtId="0" fontId="2" fillId="0" borderId="0" xfId="0" applyFont="1" applyFill="1" applyAlignment="1">
      <alignment horizontal="justify" vertical="justify" wrapText="1"/>
    </xf>
    <xf numFmtId="43" fontId="2" fillId="0" borderId="0" xfId="1" applyFont="1"/>
    <xf numFmtId="0" fontId="5" fillId="0" borderId="0" xfId="0" applyFont="1" applyAlignment="1">
      <alignment horizontal="justify" vertical="justify" wrapText="1"/>
    </xf>
    <xf numFmtId="0" fontId="5" fillId="0" borderId="0" xfId="0" applyFont="1" applyAlignment="1">
      <alignment horizontal="left" wrapText="1"/>
    </xf>
    <xf numFmtId="0" fontId="5" fillId="0" borderId="0" xfId="0" applyFont="1" applyAlignment="1">
      <alignment wrapText="1"/>
    </xf>
    <xf numFmtId="0" fontId="5" fillId="0" borderId="0" xfId="0" applyFont="1" applyAlignment="1">
      <alignment horizontal="justify" vertical="justify" wrapText="1"/>
    </xf>
    <xf numFmtId="0" fontId="21" fillId="0" borderId="0" xfId="0" applyFont="1" applyAlignment="1">
      <alignment horizontal="justify" vertical="justify" wrapText="1"/>
    </xf>
    <xf numFmtId="0" fontId="21" fillId="0" borderId="0" xfId="0" applyFont="1" applyAlignment="1">
      <alignment horizontal="justify" vertical="justify" wrapText="1"/>
    </xf>
    <xf numFmtId="0" fontId="21" fillId="0" borderId="0" xfId="0" applyFont="1" applyAlignment="1">
      <alignment horizontal="left" vertical="center" wrapText="1"/>
    </xf>
    <xf numFmtId="0" fontId="21" fillId="0" borderId="0" xfId="0" applyFont="1" applyAlignment="1">
      <alignment horizontal="left" vertical="center" wrapText="1"/>
    </xf>
    <xf numFmtId="0" fontId="21" fillId="2" borderId="0" xfId="0" applyFont="1" applyFill="1" applyAlignment="1">
      <alignment horizontal="justify" vertical="justify" wrapText="1"/>
    </xf>
    <xf numFmtId="0" fontId="21" fillId="0" borderId="0" xfId="0" applyFont="1" applyFill="1" applyAlignment="1">
      <alignment horizontal="left" vertical="center" wrapText="1"/>
    </xf>
    <xf numFmtId="0" fontId="21" fillId="0" borderId="0" xfId="0" applyFont="1" applyFill="1" applyAlignment="1">
      <alignment horizontal="justify" vertical="justify" wrapText="1"/>
    </xf>
    <xf numFmtId="0" fontId="21" fillId="0" borderId="0" xfId="0" applyFont="1" applyFill="1" applyAlignment="1">
      <alignment horizontal="left" vertical="center"/>
    </xf>
    <xf numFmtId="0" fontId="21" fillId="0" borderId="0" xfId="0" applyFont="1" applyFill="1" applyAlignment="1">
      <alignment horizontal="left" vertical="center" wrapText="1"/>
    </xf>
    <xf numFmtId="0" fontId="17" fillId="0" borderId="0" xfId="0" applyFont="1" applyAlignment="1">
      <alignment horizontal="center"/>
    </xf>
  </cellXfs>
  <cellStyles count="4">
    <cellStyle name="=C:\WINNT\SYSTEM32\COMMAND.COM" xfId="3"/>
    <cellStyle name="Millares"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134471</xdr:colOff>
      <xdr:row>0</xdr:row>
      <xdr:rowOff>201706</xdr:rowOff>
    </xdr:from>
    <xdr:to>
      <xdr:col>3</xdr:col>
      <xdr:colOff>1570443</xdr:colOff>
      <xdr:row>3</xdr:row>
      <xdr:rowOff>190500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0271" y="201706"/>
          <a:ext cx="2378947" cy="63649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140804</xdr:colOff>
      <xdr:row>2</xdr:row>
      <xdr:rowOff>66262</xdr:rowOff>
    </xdr:from>
    <xdr:to>
      <xdr:col>2</xdr:col>
      <xdr:colOff>48039</xdr:colOff>
      <xdr:row>6</xdr:row>
      <xdr:rowOff>44727</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0804" y="371062"/>
          <a:ext cx="1450285" cy="73094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204107</xdr:colOff>
      <xdr:row>2</xdr:row>
      <xdr:rowOff>13608</xdr:rowOff>
    </xdr:from>
    <xdr:to>
      <xdr:col>2</xdr:col>
      <xdr:colOff>100693</xdr:colOff>
      <xdr:row>6</xdr:row>
      <xdr:rowOff>29936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4107" y="327933"/>
          <a:ext cx="1439636" cy="74022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133350</xdr:colOff>
      <xdr:row>0</xdr:row>
      <xdr:rowOff>180975</xdr:rowOff>
    </xdr:from>
    <xdr:to>
      <xdr:col>3</xdr:col>
      <xdr:colOff>323850</xdr:colOff>
      <xdr:row>4</xdr:row>
      <xdr:rowOff>38100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80975"/>
          <a:ext cx="1447800" cy="7239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89648</xdr:colOff>
      <xdr:row>4</xdr:row>
      <xdr:rowOff>0</xdr:rowOff>
    </xdr:from>
    <xdr:to>
      <xdr:col>2</xdr:col>
      <xdr:colOff>764242</xdr:colOff>
      <xdr:row>7</xdr:row>
      <xdr:rowOff>51547</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3048" y="571500"/>
          <a:ext cx="1446119" cy="7087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xdr:colOff>
      <xdr:row>2</xdr:row>
      <xdr:rowOff>156883</xdr:rowOff>
    </xdr:from>
    <xdr:to>
      <xdr:col>3</xdr:col>
      <xdr:colOff>503145</xdr:colOff>
      <xdr:row>5</xdr:row>
      <xdr:rowOff>204508</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1" y="575983"/>
          <a:ext cx="1265144" cy="695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371476</xdr:colOff>
      <xdr:row>0</xdr:row>
      <xdr:rowOff>33058</xdr:rowOff>
    </xdr:from>
    <xdr:to>
      <xdr:col>1</xdr:col>
      <xdr:colOff>1352550</xdr:colOff>
      <xdr:row>3</xdr:row>
      <xdr:rowOff>180320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6" y="33058"/>
          <a:ext cx="1457324" cy="79496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33617</xdr:colOff>
      <xdr:row>1</xdr:row>
      <xdr:rowOff>56029</xdr:rowOff>
    </xdr:from>
    <xdr:to>
      <xdr:col>3</xdr:col>
      <xdr:colOff>540123</xdr:colOff>
      <xdr:row>4</xdr:row>
      <xdr:rowOff>101973</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67142" y="265579"/>
          <a:ext cx="1258981" cy="6936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134471</xdr:colOff>
      <xdr:row>0</xdr:row>
      <xdr:rowOff>201706</xdr:rowOff>
    </xdr:from>
    <xdr:to>
      <xdr:col>2</xdr:col>
      <xdr:colOff>2066925</xdr:colOff>
      <xdr:row>4</xdr:row>
      <xdr:rowOff>135591</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1346" y="201706"/>
          <a:ext cx="1932454" cy="8006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104775</xdr:colOff>
      <xdr:row>1</xdr:row>
      <xdr:rowOff>180975</xdr:rowOff>
    </xdr:from>
    <xdr:to>
      <xdr:col>2</xdr:col>
      <xdr:colOff>782515</xdr:colOff>
      <xdr:row>5</xdr:row>
      <xdr:rowOff>35902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6300" y="390525"/>
          <a:ext cx="1449265" cy="72170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266700</xdr:colOff>
      <xdr:row>1</xdr:row>
      <xdr:rowOff>123825</xdr:rowOff>
    </xdr:from>
    <xdr:to>
      <xdr:col>3</xdr:col>
      <xdr:colOff>38100</xdr:colOff>
      <xdr:row>4</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8225" y="333375"/>
          <a:ext cx="1447800" cy="7239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404813</xdr:colOff>
      <xdr:row>1</xdr:row>
      <xdr:rowOff>83343</xdr:rowOff>
    </xdr:from>
    <xdr:to>
      <xdr:col>2</xdr:col>
      <xdr:colOff>435769</xdr:colOff>
      <xdr:row>4</xdr:row>
      <xdr:rowOff>164306</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4813" y="292893"/>
          <a:ext cx="1450181" cy="72866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247650</xdr:colOff>
      <xdr:row>1</xdr:row>
      <xdr:rowOff>180975</xdr:rowOff>
    </xdr:from>
    <xdr:to>
      <xdr:col>3</xdr:col>
      <xdr:colOff>66675</xdr:colOff>
      <xdr:row>5</xdr:row>
      <xdr:rowOff>38100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19175" y="390525"/>
          <a:ext cx="1447800" cy="723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5.12\Conta\ANDREA\ESTADOS%20FINANCIEROS\2018\EstadosFinancieros_2018\12.Cuenta%20P&#250;blica%20Dic%202018\Pap_Trab_Contable\Notas%20a%20los%20Estados%20Financieros%20Dic18.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PRESUP\06.-%20JUN%20'07\06.-%20BD%20Av%20x%20Cve%20JUN%20al%2002-Jul-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polo\Mis%20documentos\1.-%20POLO\00.-%20SEFIN\e).-%20Presupuesto%202010\1.-%20POLO\10.-%20DGAI_Jose%20Luis%20Velasco%20G&#243;mez\01.-%20BD%20MUEG%20$%2049,933,100,000%20%20GABY.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AAVILAV\C\Presup2000\comantepyautorizado029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ARTHA\C\PRESUP98\NIVRES\UR.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Martha\c\PRESUP98\FINANZAS98\SF-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Users\presup.lap\Desktop\CENTRINF\Ci2002\Ingresos\Presupuesto%20de%20Ingresos\ESTADOS%20FINANCIEROS%202000\Septiembre\CUENTA%20PUBLICA%20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hugo.pulido/Dropbox/IEPC/INFORMES%20AUDITORIA%20%20SUPERIOR/2019/diciembre%202019/informaci&#243;n%20contable%20octubre%20diciembre%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uditoria_int\subsidio\Documents%20and%20Settings\Lchavez\Mis%20documentos\2004\Lchr%202004\PRESUPUESTO\BD\BD%20ACUERDOS%20200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polo\Mis%20documentos\1.-%20POLO\00.-%20SEFIN\e).-%20Presupuesto%202010\1.-%20POLO\00.-%20SEFIN\e).-%20Presupuesto%202010\01%20PRESUPUESTO%202010%20(CEDULA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AAVILAV\C\PRESUP99\finanzas99\estr9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AVILAV\C\PRESUP98\nivres\CAPI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AAVILAV\C\Presup2000\CAPIT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2.-%20PRESUPUESTO\2007\01.-%20BD%20MUEG%20$%2049,933,100,000%20%20GAB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1Notas E.F. efectivo"/>
      <sheetName val="e)1Notas E.F. deudores"/>
      <sheetName val="e)1Notas E.F. Bienes Muebles"/>
      <sheetName val="e)1Notas E.F. Imptos ,Prov "/>
      <sheetName val="e)2Notas E.F. Ingresos"/>
      <sheetName val="e)2Notas E.F. Gtos "/>
      <sheetName val="i)4Notas EFE"/>
      <sheetName val="i)5Notas Conc I PyC"/>
      <sheetName val="i)5Notas Conc E PyC"/>
      <sheetName val="Hoja1"/>
    </sheetNames>
    <sheetDataSet>
      <sheetData sheetId="0"/>
      <sheetData sheetId="1"/>
      <sheetData sheetId="2"/>
      <sheetData sheetId="3"/>
      <sheetData sheetId="4"/>
      <sheetData sheetId="5">
        <row r="17">
          <cell r="D17">
            <v>286202079.10000002</v>
          </cell>
        </row>
        <row r="20">
          <cell r="D20">
            <v>8257858.2599999998</v>
          </cell>
        </row>
      </sheetData>
      <sheetData sheetId="6">
        <row r="9">
          <cell r="G9">
            <v>50000</v>
          </cell>
        </row>
      </sheetData>
      <sheetData sheetId="7"/>
      <sheetData sheetId="8"/>
      <sheetData sheetId="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 x CG Y PG "/>
      <sheetName val="02.- BD Av x Cve JUN al 02-Jul"/>
      <sheetName val="Hoja1"/>
      <sheetName val="ESTADISTICAS JUN OK"/>
      <sheetName val="ESTADISTICAS SEFIN JUN OK"/>
    </sheetNames>
    <sheetDataSet>
      <sheetData sheetId="0">
        <row r="7">
          <cell r="A7" t="str">
            <v>PROG GOB</v>
          </cell>
          <cell r="B7" t="str">
            <v>COMP GOB</v>
          </cell>
          <cell r="C7" t="str">
            <v>nombre</v>
          </cell>
          <cell r="D7" t="str">
            <v>sumaprograma</v>
          </cell>
        </row>
        <row r="8">
          <cell r="A8">
            <v>1</v>
          </cell>
          <cell r="B8" t="str">
            <v xml:space="preserve">05        </v>
          </cell>
          <cell r="C8" t="str">
            <v>Legislativo</v>
          </cell>
          <cell r="D8">
            <v>418545400</v>
          </cell>
        </row>
        <row r="9">
          <cell r="A9">
            <v>2</v>
          </cell>
          <cell r="B9" t="str">
            <v xml:space="preserve">05        </v>
          </cell>
          <cell r="C9" t="str">
            <v>Poder Judicial</v>
          </cell>
          <cell r="D9">
            <v>629403500</v>
          </cell>
        </row>
        <row r="10">
          <cell r="A10">
            <v>3</v>
          </cell>
          <cell r="B10" t="str">
            <v xml:space="preserve">05        </v>
          </cell>
          <cell r="C10" t="str">
            <v>Justicia Electoral</v>
          </cell>
          <cell r="D10">
            <v>21458500</v>
          </cell>
        </row>
        <row r="11">
          <cell r="A11">
            <v>4</v>
          </cell>
          <cell r="B11" t="str">
            <v xml:space="preserve">05        </v>
          </cell>
          <cell r="C11" t="str">
            <v>Tribunal Administrativo</v>
          </cell>
          <cell r="D11">
            <v>40138900</v>
          </cell>
        </row>
        <row r="12">
          <cell r="A12">
            <v>5</v>
          </cell>
          <cell r="B12" t="str">
            <v xml:space="preserve">04        </v>
          </cell>
          <cell r="C12" t="str">
            <v>Procuración e Impartición de Justicia Eficiente, Rápida y Honesta</v>
          </cell>
          <cell r="D12">
            <v>890501638</v>
          </cell>
        </row>
        <row r="13">
          <cell r="A13">
            <v>6</v>
          </cell>
          <cell r="B13" t="str">
            <v xml:space="preserve">04        </v>
          </cell>
          <cell r="C13" t="str">
            <v>Derechos Humanos</v>
          </cell>
          <cell r="D13">
            <v>50610100</v>
          </cell>
        </row>
        <row r="14">
          <cell r="A14">
            <v>7</v>
          </cell>
          <cell r="B14" t="str">
            <v xml:space="preserve">04        </v>
          </cell>
          <cell r="C14" t="str">
            <v>Seguridad Pública</v>
          </cell>
          <cell r="D14">
            <v>1688228498</v>
          </cell>
        </row>
        <row r="15">
          <cell r="A15">
            <v>8</v>
          </cell>
          <cell r="B15" t="str">
            <v xml:space="preserve">04        </v>
          </cell>
          <cell r="C15" t="str">
            <v>Protección Civil</v>
          </cell>
          <cell r="D15">
            <v>120366672</v>
          </cell>
        </row>
        <row r="16">
          <cell r="A16">
            <v>9</v>
          </cell>
          <cell r="B16" t="str">
            <v xml:space="preserve">02        </v>
          </cell>
          <cell r="C16" t="str">
            <v>Impulso a la Dinámica Económica</v>
          </cell>
          <cell r="D16">
            <v>129482822</v>
          </cell>
        </row>
        <row r="17">
          <cell r="A17">
            <v>10</v>
          </cell>
          <cell r="B17" t="str">
            <v xml:space="preserve">02        </v>
          </cell>
          <cell r="C17" t="str">
            <v>Promoción Internacional de Jalisco</v>
          </cell>
          <cell r="D17">
            <v>36617917</v>
          </cell>
        </row>
        <row r="18">
          <cell r="A18">
            <v>11</v>
          </cell>
          <cell r="B18" t="str">
            <v xml:space="preserve">02        </v>
          </cell>
          <cell r="C18" t="str">
            <v>Impulso al Turismo de Jalisco</v>
          </cell>
          <cell r="D18">
            <v>61072919</v>
          </cell>
        </row>
        <row r="19">
          <cell r="A19">
            <v>12</v>
          </cell>
          <cell r="B19" t="str">
            <v xml:space="preserve">02        </v>
          </cell>
          <cell r="C19" t="str">
            <v>Visión de Futuro en el Campo</v>
          </cell>
          <cell r="D19">
            <v>536387884</v>
          </cell>
        </row>
        <row r="20">
          <cell r="A20">
            <v>13</v>
          </cell>
          <cell r="B20" t="str">
            <v xml:space="preserve">03        </v>
          </cell>
          <cell r="C20" t="str">
            <v>Abastecimiento y Saneamiento de Agua para la Zona Conurbada de Guadalajara</v>
          </cell>
          <cell r="D20">
            <v>3443901894</v>
          </cell>
        </row>
        <row r="21">
          <cell r="A21">
            <v>14</v>
          </cell>
          <cell r="B21" t="str">
            <v xml:space="preserve">01        </v>
          </cell>
          <cell r="C21" t="str">
            <v>Promoción Integral de la Salud</v>
          </cell>
          <cell r="D21">
            <v>4015953400</v>
          </cell>
        </row>
        <row r="22">
          <cell r="A22">
            <v>15</v>
          </cell>
          <cell r="B22" t="str">
            <v xml:space="preserve">01        </v>
          </cell>
          <cell r="C22" t="str">
            <v>Desarrollo Socioeconómico de Personas en Condiciones de Pobreza y Vulnerabilidad</v>
          </cell>
          <cell r="D22">
            <v>882221993</v>
          </cell>
        </row>
        <row r="23">
          <cell r="A23">
            <v>16</v>
          </cell>
          <cell r="B23" t="str">
            <v xml:space="preserve">01        </v>
          </cell>
          <cell r="C23" t="str">
            <v>Administración y Mejoramiento de la Educación Básica</v>
          </cell>
          <cell r="D23">
            <v>14937903729.450001</v>
          </cell>
        </row>
        <row r="24">
          <cell r="A24">
            <v>17</v>
          </cell>
          <cell r="B24" t="str">
            <v xml:space="preserve">02        </v>
          </cell>
          <cell r="C24" t="str">
            <v>Administración y Mejoramiento de la Educación Media Superior</v>
          </cell>
          <cell r="D24">
            <v>2948851303</v>
          </cell>
        </row>
        <row r="25">
          <cell r="A25">
            <v>18</v>
          </cell>
          <cell r="B25" t="str">
            <v xml:space="preserve">02        </v>
          </cell>
          <cell r="C25" t="str">
            <v>Administración y Mejoramiento de la Educación Superior</v>
          </cell>
          <cell r="D25">
            <v>2226606611</v>
          </cell>
        </row>
        <row r="26">
          <cell r="A26">
            <v>19</v>
          </cell>
          <cell r="B26" t="str">
            <v xml:space="preserve">01        </v>
          </cell>
          <cell r="C26" t="str">
            <v>Gestión del Sistema Educativo Estatal</v>
          </cell>
          <cell r="D26">
            <v>535463631.55000001</v>
          </cell>
        </row>
        <row r="27">
          <cell r="A27">
            <v>20</v>
          </cell>
          <cell r="B27" t="str">
            <v xml:space="preserve">01        </v>
          </cell>
          <cell r="C27" t="str">
            <v>Promoción Cultural y Artística</v>
          </cell>
          <cell r="D27">
            <v>315719200</v>
          </cell>
        </row>
        <row r="28">
          <cell r="A28">
            <v>21</v>
          </cell>
          <cell r="B28" t="str">
            <v xml:space="preserve">01        </v>
          </cell>
          <cell r="C28" t="str">
            <v>Fomento al Deporte</v>
          </cell>
          <cell r="D28">
            <v>464501525</v>
          </cell>
        </row>
        <row r="29">
          <cell r="A29">
            <v>22</v>
          </cell>
          <cell r="B29" t="str">
            <v xml:space="preserve">02        </v>
          </cell>
          <cell r="C29" t="str">
            <v>Desarrollo de la Ciencia y Tecnología</v>
          </cell>
          <cell r="D29">
            <v>25147200</v>
          </cell>
        </row>
        <row r="30">
          <cell r="A30">
            <v>23</v>
          </cell>
          <cell r="B30" t="str">
            <v xml:space="preserve">05        </v>
          </cell>
          <cell r="C30" t="str">
            <v>Administración al Servicio de la Ciudadanía</v>
          </cell>
          <cell r="D30">
            <v>421306737</v>
          </cell>
        </row>
        <row r="31">
          <cell r="A31">
            <v>24</v>
          </cell>
          <cell r="B31" t="str">
            <v xml:space="preserve">05        </v>
          </cell>
          <cell r="C31" t="str">
            <v>Conducción de las Políticas Generales de Gobierno</v>
          </cell>
          <cell r="D31">
            <v>165150060</v>
          </cell>
        </row>
        <row r="32">
          <cell r="A32">
            <v>25</v>
          </cell>
          <cell r="B32" t="str">
            <v xml:space="preserve">05        </v>
          </cell>
          <cell r="C32" t="str">
            <v>Protección Jurídica de Los Ciudadanos y sus Bienes</v>
          </cell>
          <cell r="D32">
            <v>120237243</v>
          </cell>
        </row>
        <row r="33">
          <cell r="A33">
            <v>26</v>
          </cell>
          <cell r="B33" t="str">
            <v xml:space="preserve">05        </v>
          </cell>
          <cell r="C33" t="str">
            <v>Impulso al Desarrollo Democrático del Estado</v>
          </cell>
          <cell r="D33">
            <v>77428861</v>
          </cell>
        </row>
        <row r="34">
          <cell r="A34">
            <v>27</v>
          </cell>
          <cell r="B34" t="str">
            <v xml:space="preserve">05        </v>
          </cell>
          <cell r="C34" t="str">
            <v>Comunicación Pública e Información de los Actos de Gobierno</v>
          </cell>
          <cell r="D34">
            <v>142443822</v>
          </cell>
        </row>
        <row r="35">
          <cell r="A35">
            <v>28</v>
          </cell>
          <cell r="B35" t="str">
            <v xml:space="preserve">05        </v>
          </cell>
          <cell r="C35" t="str">
            <v>Control y Evaluación de la Gestión Pública</v>
          </cell>
          <cell r="D35">
            <v>80356693</v>
          </cell>
        </row>
        <row r="36">
          <cell r="A36">
            <v>29</v>
          </cell>
          <cell r="B36" t="str">
            <v xml:space="preserve">03        </v>
          </cell>
          <cell r="C36" t="str">
            <v>Fortalecimiento del Sistema Integral de Planeación del Estado</v>
          </cell>
          <cell r="D36">
            <v>55741364</v>
          </cell>
        </row>
        <row r="37">
          <cell r="A37">
            <v>30</v>
          </cell>
          <cell r="B37" t="str">
            <v xml:space="preserve">03        </v>
          </cell>
          <cell r="C37" t="str">
            <v>Fortalecimiento del Federalismo y la Hacienda Municipal</v>
          </cell>
          <cell r="D37">
            <v>9215197100</v>
          </cell>
        </row>
        <row r="38">
          <cell r="A38">
            <v>31</v>
          </cell>
          <cell r="B38" t="str">
            <v xml:space="preserve">03        </v>
          </cell>
          <cell r="C38" t="str">
            <v>Fomento al Desarrollo Regional</v>
          </cell>
          <cell r="D38">
            <v>1515732417</v>
          </cell>
        </row>
        <row r="39">
          <cell r="A39">
            <v>32</v>
          </cell>
          <cell r="B39" t="str">
            <v xml:space="preserve">03        </v>
          </cell>
          <cell r="C39" t="str">
            <v>Coordinación Metropolitana</v>
          </cell>
          <cell r="D39">
            <v>227357879</v>
          </cell>
        </row>
        <row r="40">
          <cell r="A40">
            <v>33</v>
          </cell>
          <cell r="B40" t="str">
            <v xml:space="preserve">03        </v>
          </cell>
          <cell r="C40" t="str">
            <v>Promoción del Desarrollo Urbano Sustentable</v>
          </cell>
          <cell r="D40">
            <v>137817539</v>
          </cell>
        </row>
        <row r="41">
          <cell r="A41">
            <v>34</v>
          </cell>
          <cell r="B41" t="str">
            <v xml:space="preserve">01        </v>
          </cell>
          <cell r="C41" t="str">
            <v>Fomento a la Vivienda</v>
          </cell>
          <cell r="D41">
            <v>30000000</v>
          </cell>
        </row>
        <row r="42">
          <cell r="A42">
            <v>35</v>
          </cell>
          <cell r="B42" t="str">
            <v xml:space="preserve">03        </v>
          </cell>
          <cell r="C42" t="str">
            <v>Agua Limpia para Jalisco</v>
          </cell>
          <cell r="D42">
            <v>128767570</v>
          </cell>
        </row>
        <row r="43">
          <cell r="A43">
            <v>36</v>
          </cell>
          <cell r="B43" t="str">
            <v xml:space="preserve">03        </v>
          </cell>
          <cell r="C43" t="str">
            <v>Protección al Medio Ambiente y Sustentabilidad</v>
          </cell>
          <cell r="D43">
            <v>159720110</v>
          </cell>
        </row>
        <row r="44">
          <cell r="A44">
            <v>37</v>
          </cell>
          <cell r="B44" t="str">
            <v xml:space="preserve">03        </v>
          </cell>
          <cell r="C44" t="str">
            <v>Modernización de las Comunicaciones y el Transporte</v>
          </cell>
          <cell r="D44">
            <v>1442570482</v>
          </cell>
        </row>
        <row r="45">
          <cell r="A45">
            <v>38</v>
          </cell>
          <cell r="B45" t="str">
            <v xml:space="preserve">05        </v>
          </cell>
          <cell r="C45" t="str">
            <v>Gestión y Fortalecimiento de la Hacienda Pública Estatal</v>
          </cell>
          <cell r="D45">
            <v>386988780</v>
          </cell>
        </row>
        <row r="46">
          <cell r="A46">
            <v>39</v>
          </cell>
          <cell r="B46" t="str">
            <v xml:space="preserve">05        </v>
          </cell>
          <cell r="C46" t="str">
            <v>Financiamiento para el Desarrollo</v>
          </cell>
          <cell r="D46">
            <v>1207208106</v>
          </cell>
        </row>
      </sheetData>
      <sheetData sheetId="1"/>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 x CG Y PG "/>
      <sheetName val="Reporte de Asignacionxmulti (2)"/>
      <sheetName val="Reporte de Asignacionxmultiples"/>
      <sheetName val="Hoja1"/>
      <sheetName val="Hoja1 (2)"/>
    </sheetNames>
    <sheetDataSet>
      <sheetData sheetId="0">
        <row r="7">
          <cell r="A7" t="str">
            <v>PROG GOB</v>
          </cell>
          <cell r="B7" t="str">
            <v>COMP GOB</v>
          </cell>
          <cell r="C7" t="str">
            <v>nombre</v>
          </cell>
          <cell r="D7" t="str">
            <v>sumaprograma</v>
          </cell>
        </row>
        <row r="8">
          <cell r="A8">
            <v>1</v>
          </cell>
          <cell r="B8" t="str">
            <v xml:space="preserve">05        </v>
          </cell>
          <cell r="C8" t="str">
            <v>Legislativo</v>
          </cell>
          <cell r="D8">
            <v>418545400</v>
          </cell>
        </row>
        <row r="9">
          <cell r="A9">
            <v>2</v>
          </cell>
          <cell r="B9" t="str">
            <v xml:space="preserve">05        </v>
          </cell>
          <cell r="C9" t="str">
            <v>Poder Judicial</v>
          </cell>
          <cell r="D9">
            <v>629403500</v>
          </cell>
        </row>
        <row r="10">
          <cell r="A10">
            <v>3</v>
          </cell>
          <cell r="B10" t="str">
            <v xml:space="preserve">05        </v>
          </cell>
          <cell r="C10" t="str">
            <v>Justicia Electoral</v>
          </cell>
          <cell r="D10">
            <v>21458500</v>
          </cell>
        </row>
        <row r="11">
          <cell r="A11">
            <v>4</v>
          </cell>
          <cell r="B11" t="str">
            <v xml:space="preserve">05        </v>
          </cell>
          <cell r="C11" t="str">
            <v>Tribunal Administrativo</v>
          </cell>
          <cell r="D11">
            <v>40138900</v>
          </cell>
        </row>
        <row r="12">
          <cell r="A12">
            <v>5</v>
          </cell>
          <cell r="B12" t="str">
            <v xml:space="preserve">04        </v>
          </cell>
          <cell r="C12" t="str">
            <v>Procuración e Impartición de Justicia Eficiente, Rápida y Honesta</v>
          </cell>
          <cell r="D12">
            <v>890501638</v>
          </cell>
        </row>
        <row r="13">
          <cell r="A13">
            <v>6</v>
          </cell>
          <cell r="B13" t="str">
            <v xml:space="preserve">04        </v>
          </cell>
          <cell r="C13" t="str">
            <v>Derechos Humanos</v>
          </cell>
          <cell r="D13">
            <v>50610100</v>
          </cell>
        </row>
        <row r="14">
          <cell r="A14">
            <v>7</v>
          </cell>
          <cell r="B14" t="str">
            <v xml:space="preserve">04        </v>
          </cell>
          <cell r="C14" t="str">
            <v>Seguridad Pública</v>
          </cell>
          <cell r="D14">
            <v>1688228498</v>
          </cell>
        </row>
        <row r="15">
          <cell r="A15">
            <v>8</v>
          </cell>
          <cell r="B15" t="str">
            <v xml:space="preserve">04        </v>
          </cell>
          <cell r="C15" t="str">
            <v>Protección Civil</v>
          </cell>
          <cell r="D15">
            <v>120366672</v>
          </cell>
        </row>
        <row r="16">
          <cell r="A16">
            <v>9</v>
          </cell>
          <cell r="B16" t="str">
            <v xml:space="preserve">02        </v>
          </cell>
          <cell r="C16" t="str">
            <v>Impulso a la Dinámica Económica</v>
          </cell>
          <cell r="D16">
            <v>129482822</v>
          </cell>
        </row>
        <row r="17">
          <cell r="A17">
            <v>10</v>
          </cell>
          <cell r="B17" t="str">
            <v xml:space="preserve">02        </v>
          </cell>
          <cell r="C17" t="str">
            <v>Promoción Internacional de Jalisco</v>
          </cell>
          <cell r="D17">
            <v>36617917</v>
          </cell>
        </row>
        <row r="18">
          <cell r="A18">
            <v>11</v>
          </cell>
          <cell r="B18" t="str">
            <v xml:space="preserve">02        </v>
          </cell>
          <cell r="C18" t="str">
            <v>Impulso al Turismo de Jalisco</v>
          </cell>
          <cell r="D18">
            <v>61072919</v>
          </cell>
        </row>
        <row r="19">
          <cell r="A19">
            <v>12</v>
          </cell>
          <cell r="B19" t="str">
            <v xml:space="preserve">02        </v>
          </cell>
          <cell r="C19" t="str">
            <v>Visión de Futuro en el Campo</v>
          </cell>
          <cell r="D19">
            <v>536387884</v>
          </cell>
        </row>
        <row r="20">
          <cell r="A20">
            <v>13</v>
          </cell>
          <cell r="B20" t="str">
            <v xml:space="preserve">03        </v>
          </cell>
          <cell r="C20" t="str">
            <v>Abastecimiento y Saneamiento de Agua para la Zona Conurbada de Guadalajara</v>
          </cell>
          <cell r="D20">
            <v>3443901894</v>
          </cell>
        </row>
        <row r="21">
          <cell r="A21">
            <v>14</v>
          </cell>
          <cell r="B21" t="str">
            <v xml:space="preserve">01        </v>
          </cell>
          <cell r="C21" t="str">
            <v>Promoción Integral de la Salud</v>
          </cell>
          <cell r="D21">
            <v>4015953400</v>
          </cell>
        </row>
        <row r="22">
          <cell r="A22">
            <v>15</v>
          </cell>
          <cell r="B22" t="str">
            <v xml:space="preserve">01        </v>
          </cell>
          <cell r="C22" t="str">
            <v>Desarrollo Socioeconómico de Personas en Condiciones de Pobreza y Vulnerabilidad</v>
          </cell>
          <cell r="D22">
            <v>882221993</v>
          </cell>
        </row>
        <row r="23">
          <cell r="A23">
            <v>16</v>
          </cell>
          <cell r="B23" t="str">
            <v xml:space="preserve">01        </v>
          </cell>
          <cell r="C23" t="str">
            <v>Administración y Mejoramiento de la Educación Básica</v>
          </cell>
          <cell r="D23">
            <v>14937903729.450001</v>
          </cell>
        </row>
        <row r="24">
          <cell r="A24">
            <v>17</v>
          </cell>
          <cell r="B24" t="str">
            <v xml:space="preserve">02        </v>
          </cell>
          <cell r="C24" t="str">
            <v>Administración y Mejoramiento de la Educación Media Superior</v>
          </cell>
          <cell r="D24">
            <v>2948851303</v>
          </cell>
        </row>
        <row r="25">
          <cell r="A25">
            <v>18</v>
          </cell>
          <cell r="B25" t="str">
            <v xml:space="preserve">02        </v>
          </cell>
          <cell r="C25" t="str">
            <v>Administración y Mejoramiento de la Educación Superior</v>
          </cell>
          <cell r="D25">
            <v>2226606611</v>
          </cell>
        </row>
        <row r="26">
          <cell r="A26">
            <v>19</v>
          </cell>
          <cell r="B26" t="str">
            <v xml:space="preserve">01        </v>
          </cell>
          <cell r="C26" t="str">
            <v>Gestión del Sistema Educativo Estatal</v>
          </cell>
          <cell r="D26">
            <v>535463631.55000001</v>
          </cell>
        </row>
        <row r="27">
          <cell r="A27">
            <v>20</v>
          </cell>
          <cell r="B27" t="str">
            <v xml:space="preserve">01        </v>
          </cell>
          <cell r="C27" t="str">
            <v>Promoción Cultural y Artística</v>
          </cell>
          <cell r="D27">
            <v>315719200</v>
          </cell>
        </row>
        <row r="28">
          <cell r="A28">
            <v>21</v>
          </cell>
          <cell r="B28" t="str">
            <v xml:space="preserve">01        </v>
          </cell>
          <cell r="C28" t="str">
            <v>Fomento al Deporte</v>
          </cell>
          <cell r="D28">
            <v>464501525</v>
          </cell>
        </row>
        <row r="29">
          <cell r="A29">
            <v>22</v>
          </cell>
          <cell r="B29" t="str">
            <v xml:space="preserve">02        </v>
          </cell>
          <cell r="C29" t="str">
            <v>Desarrollo de la Ciencia y Tecnología</v>
          </cell>
          <cell r="D29">
            <v>25147200</v>
          </cell>
        </row>
        <row r="30">
          <cell r="A30">
            <v>23</v>
          </cell>
          <cell r="B30" t="str">
            <v xml:space="preserve">05        </v>
          </cell>
          <cell r="C30" t="str">
            <v>Administración al Servicio de la Ciudadanía</v>
          </cell>
          <cell r="D30">
            <v>421306737</v>
          </cell>
        </row>
        <row r="31">
          <cell r="A31">
            <v>24</v>
          </cell>
          <cell r="B31" t="str">
            <v xml:space="preserve">05        </v>
          </cell>
          <cell r="C31" t="str">
            <v>Conducción de las Políticas Generales de Gobierno</v>
          </cell>
          <cell r="D31">
            <v>165150060</v>
          </cell>
        </row>
        <row r="32">
          <cell r="A32">
            <v>25</v>
          </cell>
          <cell r="B32" t="str">
            <v xml:space="preserve">05        </v>
          </cell>
          <cell r="C32" t="str">
            <v>Protección Jurídica de Los Ciudadanos y sus Bienes</v>
          </cell>
          <cell r="D32">
            <v>120237243</v>
          </cell>
        </row>
        <row r="33">
          <cell r="A33">
            <v>26</v>
          </cell>
          <cell r="B33" t="str">
            <v xml:space="preserve">05        </v>
          </cell>
          <cell r="C33" t="str">
            <v>Impulso al Desarrollo Democrático del Estado</v>
          </cell>
          <cell r="D33">
            <v>77428861</v>
          </cell>
        </row>
        <row r="34">
          <cell r="A34">
            <v>27</v>
          </cell>
          <cell r="B34" t="str">
            <v xml:space="preserve">05        </v>
          </cell>
          <cell r="C34" t="str">
            <v>Comunicación Pública e Información de los Actos de Gobierno</v>
          </cell>
          <cell r="D34">
            <v>142443822</v>
          </cell>
        </row>
        <row r="35">
          <cell r="A35">
            <v>28</v>
          </cell>
          <cell r="B35" t="str">
            <v xml:space="preserve">05        </v>
          </cell>
          <cell r="C35" t="str">
            <v>Control y Evaluación de la Gestión Pública</v>
          </cell>
          <cell r="D35">
            <v>80356693</v>
          </cell>
        </row>
        <row r="36">
          <cell r="A36">
            <v>29</v>
          </cell>
          <cell r="B36" t="str">
            <v xml:space="preserve">03        </v>
          </cell>
          <cell r="C36" t="str">
            <v>Fortalecimiento del Sistema Integral de Planeación del Estado</v>
          </cell>
          <cell r="D36">
            <v>55741364</v>
          </cell>
        </row>
        <row r="37">
          <cell r="A37">
            <v>30</v>
          </cell>
          <cell r="B37" t="str">
            <v xml:space="preserve">03        </v>
          </cell>
          <cell r="C37" t="str">
            <v>Fortalecimiento del Federalismo y la Hacienda Municipal</v>
          </cell>
          <cell r="D37">
            <v>9215197100</v>
          </cell>
        </row>
        <row r="38">
          <cell r="A38">
            <v>31</v>
          </cell>
          <cell r="B38" t="str">
            <v xml:space="preserve">03        </v>
          </cell>
          <cell r="C38" t="str">
            <v>Fomento al Desarrollo Regional</v>
          </cell>
          <cell r="D38">
            <v>1515732417</v>
          </cell>
        </row>
        <row r="39">
          <cell r="A39">
            <v>32</v>
          </cell>
          <cell r="B39" t="str">
            <v xml:space="preserve">03        </v>
          </cell>
          <cell r="C39" t="str">
            <v>Coordinación Metropolitana</v>
          </cell>
          <cell r="D39">
            <v>227357879</v>
          </cell>
        </row>
        <row r="40">
          <cell r="A40">
            <v>33</v>
          </cell>
          <cell r="B40" t="str">
            <v xml:space="preserve">03        </v>
          </cell>
          <cell r="C40" t="str">
            <v>Promoción del Desarrollo Urbano Sustentable</v>
          </cell>
          <cell r="D40">
            <v>137817539</v>
          </cell>
        </row>
        <row r="41">
          <cell r="A41">
            <v>34</v>
          </cell>
          <cell r="B41" t="str">
            <v xml:space="preserve">01        </v>
          </cell>
          <cell r="C41" t="str">
            <v>Fomento a la Vivienda</v>
          </cell>
          <cell r="D41">
            <v>30000000</v>
          </cell>
        </row>
        <row r="42">
          <cell r="A42">
            <v>35</v>
          </cell>
          <cell r="B42" t="str">
            <v xml:space="preserve">03        </v>
          </cell>
          <cell r="C42" t="str">
            <v>Agua Limpia para Jalisco</v>
          </cell>
          <cell r="D42">
            <v>128767570</v>
          </cell>
        </row>
        <row r="43">
          <cell r="A43">
            <v>36</v>
          </cell>
          <cell r="B43" t="str">
            <v xml:space="preserve">03        </v>
          </cell>
          <cell r="C43" t="str">
            <v>Protección al Medio Ambiente y Sustentabilidad</v>
          </cell>
          <cell r="D43">
            <v>159720110</v>
          </cell>
        </row>
        <row r="44">
          <cell r="A44">
            <v>37</v>
          </cell>
          <cell r="B44" t="str">
            <v xml:space="preserve">03        </v>
          </cell>
          <cell r="C44" t="str">
            <v>Modernización de las Comunicaciones y el Transporte</v>
          </cell>
          <cell r="D44">
            <v>1442570482</v>
          </cell>
        </row>
        <row r="45">
          <cell r="A45">
            <v>38</v>
          </cell>
          <cell r="B45" t="str">
            <v xml:space="preserve">05        </v>
          </cell>
          <cell r="C45" t="str">
            <v>Gestión y Fortalecimiento de la Hacienda Pública Estatal</v>
          </cell>
          <cell r="D45">
            <v>386988780</v>
          </cell>
        </row>
        <row r="46">
          <cell r="A46">
            <v>39</v>
          </cell>
          <cell r="B46" t="str">
            <v xml:space="preserve">05        </v>
          </cell>
          <cell r="C46" t="str">
            <v>Financiamiento para el Desarrollo</v>
          </cell>
          <cell r="D46">
            <v>1207208106</v>
          </cell>
        </row>
      </sheetData>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GRADO"/>
      <sheetName val="INTEGRADO (gto-op)"/>
      <sheetName val="INTEGRADO (gto-op) (2)"/>
      <sheetName val="FORMATO 6"/>
      <sheetName val="programa"/>
      <sheetName val="proyecto"/>
      <sheetName val="ur"/>
      <sheetName val="ESTRUCTURA"/>
      <sheetName val="Calendarización (2)"/>
      <sheetName val="SUB-TOT POR CAPITULOS"/>
    </sheetNames>
    <sheetDataSet>
      <sheetData sheetId="0"/>
      <sheetData sheetId="1"/>
      <sheetData sheetId="2"/>
      <sheetData sheetId="3"/>
      <sheetData sheetId="4">
        <row r="8">
          <cell r="A8" t="str">
            <v>006</v>
          </cell>
          <cell r="B8" t="str">
            <v>PROMOVER E IMPULSAR  LA PARTICIPACIÓN SOCIAL</v>
          </cell>
        </row>
        <row r="9">
          <cell r="A9" t="str">
            <v>013</v>
          </cell>
          <cell r="B9" t="str">
            <v>DESARROLLO INTEGRAL Y REGIONAL DE JALISCO</v>
          </cell>
        </row>
        <row r="10">
          <cell r="A10" t="str">
            <v>013</v>
          </cell>
          <cell r="B10" t="str">
            <v>DESARROLLO INTEGRAL Y REGIONAL DE JALISCO</v>
          </cell>
        </row>
        <row r="11">
          <cell r="A11" t="str">
            <v>023</v>
          </cell>
          <cell r="B11" t="str">
            <v>EDUCACIÓN JALISCO</v>
          </cell>
        </row>
        <row r="12">
          <cell r="A12" t="str">
            <v>026</v>
          </cell>
          <cell r="B12" t="str">
            <v>PROGRAMA JALISCO DE ABASTO Y ASISTENCIA SOCIAL</v>
          </cell>
        </row>
        <row r="13">
          <cell r="A13" t="str">
            <v>029</v>
          </cell>
          <cell r="B13" t="str">
            <v>DIFUSIÓN Y PROMOCIÓN DEL DEPORTE</v>
          </cell>
        </row>
        <row r="14">
          <cell r="A14" t="str">
            <v>032</v>
          </cell>
          <cell r="B14" t="str">
            <v>CAPACITACIÓN Y DESARROLLO DEL SERVIDOR PÚBLICO</v>
          </cell>
        </row>
        <row r="15">
          <cell r="A15" t="str">
            <v>034</v>
          </cell>
          <cell r="B15" t="str">
            <v>MODERNIZACIÓN TECNOLÓGICA Y DE SISTEMAS DE INFORMACIÓN</v>
          </cell>
        </row>
        <row r="16">
          <cell r="A16" t="str">
            <v>036</v>
          </cell>
          <cell r="B16" t="str">
            <v>ADMINISTRACIÓN GUBERNAMENTAL</v>
          </cell>
        </row>
      </sheetData>
      <sheetData sheetId="5">
        <row r="11">
          <cell r="A11" t="str">
            <v>002</v>
          </cell>
          <cell r="B11" t="str">
            <v>ATENCIÓN A LAS ASOCIACIONES DE PADRES DE FAMILIA</v>
          </cell>
        </row>
        <row r="12">
          <cell r="A12" t="str">
            <v>003</v>
          </cell>
          <cell r="B12" t="str">
            <v>PLANEACIÓN EDUCATIVA REGIONAL</v>
          </cell>
        </row>
        <row r="13">
          <cell r="A13" t="str">
            <v>004</v>
          </cell>
          <cell r="B13" t="str">
            <v>ADMINISTRACIÓN REGIONAL</v>
          </cell>
        </row>
        <row r="14">
          <cell r="A14" t="str">
            <v>005</v>
          </cell>
          <cell r="B14" t="str">
            <v>SUPERVISIÓN Y ASESORÍA EN EDUCACIÓN BÁSICA</v>
          </cell>
        </row>
        <row r="15">
          <cell r="A15" t="str">
            <v>006</v>
          </cell>
          <cell r="B15" t="str">
            <v>ORIENTACIÓN A PADRES DE FAMILIA INDÍGENA SOBRE EDUCACIÓN INICIAL</v>
          </cell>
        </row>
        <row r="16">
          <cell r="A16" t="str">
            <v>007</v>
          </cell>
          <cell r="B16" t="str">
            <v>ORIENTACIÓN A PADRES DE FAMILIA SOBRE EDUCACIÓN INICIAL</v>
          </cell>
        </row>
        <row r="17">
          <cell r="A17" t="str">
            <v>008</v>
          </cell>
          <cell r="B17" t="str">
            <v>CENTROS DE DESARROLLO INFANTIL</v>
          </cell>
        </row>
        <row r="18">
          <cell r="A18" t="str">
            <v>009</v>
          </cell>
          <cell r="B18" t="str">
            <v>ALTERNATIVAS PARA LA EDUCACIÓN PREESCOLAR RURAL</v>
          </cell>
        </row>
        <row r="19">
          <cell r="A19" t="str">
            <v>010</v>
          </cell>
          <cell r="B19" t="str">
            <v>EDUCACIÓN PREESCOLAR GENERAL</v>
          </cell>
        </row>
        <row r="20">
          <cell r="A20" t="str">
            <v>011</v>
          </cell>
          <cell r="B20" t="str">
            <v>EDUCACIÓN PRIMARIA PARA NIÑOS MIGRANTES</v>
          </cell>
        </row>
        <row r="21">
          <cell r="A21" t="str">
            <v>012</v>
          </cell>
          <cell r="B21" t="str">
            <v>EDUCACIÓN PRIMARIA GENERAL</v>
          </cell>
        </row>
        <row r="22">
          <cell r="A22" t="str">
            <v>013</v>
          </cell>
          <cell r="B22" t="str">
            <v>EDUCACIÓN INDÍGENA</v>
          </cell>
        </row>
        <row r="23">
          <cell r="A23" t="str">
            <v>014</v>
          </cell>
          <cell r="B23" t="str">
            <v>APOYO DIDÁCTICO Y TÉCNICO PEDAGÓGICO A LA EDUCACIÓN BÁSICA</v>
          </cell>
        </row>
        <row r="24">
          <cell r="A24" t="str">
            <v>015</v>
          </cell>
          <cell r="B24" t="str">
            <v>RINCONES DE LECTURA</v>
          </cell>
        </row>
        <row r="25">
          <cell r="A25" t="str">
            <v>016</v>
          </cell>
          <cell r="B25" t="str">
            <v>DISTRIBUCIÓN DE LIBROS DE TEXTO GRATUITOS</v>
          </cell>
        </row>
        <row r="26">
          <cell r="A26" t="str">
            <v>017</v>
          </cell>
          <cell r="B26" t="str">
            <v xml:space="preserve"> RECONOCIMIENTOS Y ESTIMULOS PARA ALUMNOS SOBRESALIENTES</v>
          </cell>
        </row>
        <row r="27">
          <cell r="A27" t="str">
            <v>018</v>
          </cell>
          <cell r="B27" t="str">
            <v>ATENCIÓN PREVENTIVA Y COMPENSATORIA</v>
          </cell>
        </row>
        <row r="28">
          <cell r="A28" t="str">
            <v>019</v>
          </cell>
          <cell r="B28" t="str">
            <v xml:space="preserve"> EDUCACIÓN SECUNDARIA</v>
          </cell>
        </row>
        <row r="29">
          <cell r="A29" t="str">
            <v>021</v>
          </cell>
          <cell r="B29" t="str">
            <v>EDUCACIÓN MIGRANTE BINACIONAL</v>
          </cell>
        </row>
        <row r="30">
          <cell r="A30" t="str">
            <v>022</v>
          </cell>
          <cell r="B30" t="str">
            <v>CARRERA MAGISTERIAL</v>
          </cell>
        </row>
        <row r="31">
          <cell r="A31" t="str">
            <v>023</v>
          </cell>
          <cell r="B31" t="str">
            <v>BECAS PARA EDUCACIÓN BÁSICA</v>
          </cell>
        </row>
        <row r="32">
          <cell r="A32" t="str">
            <v>024</v>
          </cell>
          <cell r="B32" t="str">
            <v>INTERNADOS EN EDUCACIÓN PRIMARIA</v>
          </cell>
        </row>
        <row r="33">
          <cell r="A33" t="str">
            <v>025</v>
          </cell>
          <cell r="B33" t="str">
            <v>EDUCACIÓN NORMAL</v>
          </cell>
        </row>
        <row r="34">
          <cell r="A34" t="str">
            <v>026</v>
          </cell>
          <cell r="B34" t="str">
            <v>EDUCACIÓN SUPERIOR PEDAGÓGICA ( UPN )</v>
          </cell>
        </row>
        <row r="35">
          <cell r="A35" t="str">
            <v>027</v>
          </cell>
          <cell r="B35" t="str">
            <v>BECAS PARA EDUCACIÓN NORMAL</v>
          </cell>
        </row>
        <row r="36">
          <cell r="A36" t="str">
            <v>030</v>
          </cell>
          <cell r="B36" t="str">
            <v>EDUCACIÓN PARA ADULTOS</v>
          </cell>
        </row>
        <row r="37">
          <cell r="A37" t="str">
            <v>032</v>
          </cell>
          <cell r="B37" t="str">
            <v>INTERVENCIÓN PSICOPEDAGÓGICA EN ESCUELAS DE EDUCACIÓN BÁSICA</v>
          </cell>
        </row>
        <row r="38">
          <cell r="A38" t="str">
            <v>033</v>
          </cell>
          <cell r="B38" t="str">
            <v>EDUCACIÓN ESPECIAL</v>
          </cell>
        </row>
        <row r="39">
          <cell r="A39" t="str">
            <v>034</v>
          </cell>
          <cell r="B39" t="str">
            <v>SISTEMA DE INSCRIPCIONES EN LA EDUCACIÓN BÁSICA</v>
          </cell>
        </row>
        <row r="40">
          <cell r="A40" t="str">
            <v>035</v>
          </cell>
          <cell r="B40" t="str">
            <v>INTEGRACIÓN DEL SISTEMA DE ESTADÍSTICAS CONTINUAS</v>
          </cell>
        </row>
        <row r="41">
          <cell r="A41" t="str">
            <v>037</v>
          </cell>
          <cell r="B41" t="str">
            <v>EQUIPAMIENTO ESCOLAR PARA LA EDUCACIÓN BÁSICA</v>
          </cell>
        </row>
        <row r="42">
          <cell r="A42" t="str">
            <v>038</v>
          </cell>
          <cell r="B42" t="str">
            <v>MANTENIMIENTO DE INMUEBLES ESCOLARES</v>
          </cell>
        </row>
        <row r="43">
          <cell r="A43" t="str">
            <v>042</v>
          </cell>
          <cell r="B43" t="str">
            <v>PROMOCIÓN DE LA SALUD, SEGURIDAD E HIGIENE ESCOLAR</v>
          </cell>
        </row>
        <row r="44">
          <cell r="A44" t="str">
            <v>044</v>
          </cell>
          <cell r="B44" t="str">
            <v>EDUCACIÓN FÍSICA Y DEPORTIVA EN LA EDUCACIÓN BÁSICA</v>
          </cell>
        </row>
        <row r="45">
          <cell r="A45" t="str">
            <v>046</v>
          </cell>
          <cell r="B45" t="str">
            <v>CAPACITACIÓN Y DESARROLLO DEL MAGISTERIO</v>
          </cell>
        </row>
        <row r="46">
          <cell r="A46" t="str">
            <v>047</v>
          </cell>
          <cell r="B46" t="str">
            <v>MODERNIZACIÓN Y ACTUALIZACIÓN DE SISTEMAS DE INFORMACIÓN</v>
          </cell>
        </row>
        <row r="47">
          <cell r="A47" t="str">
            <v>049</v>
          </cell>
          <cell r="B47" t="str">
            <v>ADMINISTRACIÓN CENTRAL DE LA SECRETARÍA DE EDUCACIÓN</v>
          </cell>
        </row>
      </sheetData>
      <sheetData sheetId="6">
        <row r="8">
          <cell r="A8" t="str">
            <v>00399</v>
          </cell>
          <cell r="B8" t="str">
            <v>DIRECCIÓN DE APOYOS AUDIOVISUALES PARA LA EDUCACIÓN</v>
          </cell>
        </row>
        <row r="9">
          <cell r="A9" t="str">
            <v>00412</v>
          </cell>
          <cell r="B9" t="str">
            <v>COORDINACIÓN GENERAL DEL SUBSISTEMA INTEGRADO</v>
          </cell>
        </row>
        <row r="10">
          <cell r="A10" t="str">
            <v>00415</v>
          </cell>
          <cell r="B10" t="str">
            <v>DIRECCIÓN DE PROGRAMACIÓN Y PRESUPUESTO</v>
          </cell>
        </row>
        <row r="11">
          <cell r="A11" t="str">
            <v>00418</v>
          </cell>
          <cell r="B11" t="str">
            <v>COORDINACIÓN DE EDUCACIÓN BÁSICA</v>
          </cell>
        </row>
        <row r="12">
          <cell r="A12" t="str">
            <v>00419</v>
          </cell>
          <cell r="B12" t="str">
            <v>DIRECCIÓN DE EDUCACIÓN INICIAL</v>
          </cell>
        </row>
        <row r="13">
          <cell r="A13" t="str">
            <v>00420</v>
          </cell>
          <cell r="B13" t="str">
            <v>DIRECCIÓN DE EDUCACIÓN PREESCOLAR</v>
          </cell>
        </row>
        <row r="14">
          <cell r="A14" t="str">
            <v>00421</v>
          </cell>
          <cell r="B14" t="str">
            <v>DIRECCIÓN DE EDUCACIÓN PRIMARIA</v>
          </cell>
        </row>
        <row r="15">
          <cell r="A15" t="str">
            <v>00422</v>
          </cell>
          <cell r="B15" t="str">
            <v>DIRECCIÓN DE SECUNDARIAS GENERALES</v>
          </cell>
        </row>
        <row r="16">
          <cell r="A16" t="str">
            <v>00423</v>
          </cell>
          <cell r="B16" t="str">
            <v>DIRECCIÓN DE SECUNDARIAS TÉCNICAS</v>
          </cell>
        </row>
        <row r="17">
          <cell r="A17" t="str">
            <v>00424</v>
          </cell>
          <cell r="B17" t="str">
            <v>DIRECCIÓN DE TELESECUNDARIAS</v>
          </cell>
        </row>
        <row r="18">
          <cell r="A18" t="str">
            <v>00425</v>
          </cell>
          <cell r="B18" t="str">
            <v>DIRECCIÓN DE EDUCACIÓN ESPECIAL</v>
          </cell>
        </row>
        <row r="19">
          <cell r="A19" t="str">
            <v>00426</v>
          </cell>
          <cell r="B19" t="str">
            <v>DIRECCIÓN DE EDUCACIÓN INDÍGENA</v>
          </cell>
        </row>
        <row r="20">
          <cell r="A20" t="str">
            <v>00427</v>
          </cell>
          <cell r="B20" t="str">
            <v>DIRECCIÓN DE EDUCACIÓN FÍSICA Y DEPORTE</v>
          </cell>
        </row>
        <row r="21">
          <cell r="A21" t="str">
            <v>00428</v>
          </cell>
          <cell r="B21" t="str">
            <v>COORDINACIÓN DE FORMACIÓN Y ACTUALIZACIÓN DE DOCENTES</v>
          </cell>
        </row>
        <row r="22">
          <cell r="A22" t="str">
            <v>00430</v>
          </cell>
          <cell r="B22" t="str">
            <v>DIRECCIÓN DE EDUCACIÓN NORMAL</v>
          </cell>
        </row>
        <row r="23">
          <cell r="A23" t="str">
            <v>00431</v>
          </cell>
          <cell r="B23" t="str">
            <v>DIRECCIÓN DE ACTUALIZACIÓN Y SUPERACIÓN MEGISTERIAL</v>
          </cell>
        </row>
        <row r="24">
          <cell r="A24" t="str">
            <v>00432</v>
          </cell>
          <cell r="B24" t="str">
            <v>DIRECCIÓN ADMINISTRATIVA DE LA UNIVERSIDAD PEDAGÓGICA NACIONAL</v>
          </cell>
        </row>
        <row r="25">
          <cell r="A25" t="str">
            <v>00434</v>
          </cell>
          <cell r="B25" t="str">
            <v>DIRECCIÓN DE ATENCIÓN  A PADRES DE FAMILIA</v>
          </cell>
        </row>
        <row r="26">
          <cell r="A26" t="str">
            <v>00435</v>
          </cell>
          <cell r="B26" t="str">
            <v>DIRECCIÓN DE EDUCACIÓN PARA LA HIGIENE</v>
          </cell>
        </row>
        <row r="27">
          <cell r="A27" t="str">
            <v>00436</v>
          </cell>
          <cell r="B27" t="str">
            <v>COORDINACIÓN DE SERVICIOS REGIONALES</v>
          </cell>
        </row>
        <row r="28">
          <cell r="A28" t="str">
            <v>00437</v>
          </cell>
          <cell r="B28" t="str">
            <v>COORDINACIÓN ADMINISTRATIVA</v>
          </cell>
        </row>
        <row r="29">
          <cell r="A29" t="str">
            <v>00438</v>
          </cell>
          <cell r="B29" t="str">
            <v>COORDINACIÓN DE CARRERA MAGISTERIAL</v>
          </cell>
        </row>
        <row r="30">
          <cell r="A30" t="str">
            <v>00440</v>
          </cell>
          <cell r="B30" t="str">
            <v>DIRECIÓN DE RECURSOS MATERIALES</v>
          </cell>
        </row>
        <row r="31">
          <cell r="A31" t="str">
            <v>00442</v>
          </cell>
          <cell r="B31" t="str">
            <v>DIRECCIÓN DE INFORMÁTICA</v>
          </cell>
        </row>
        <row r="32">
          <cell r="A32" t="str">
            <v>00445</v>
          </cell>
          <cell r="B32" t="str">
            <v>DIRECCIÓN DE PROYECTOS ESPECIALES</v>
          </cell>
        </row>
        <row r="33">
          <cell r="A33" t="str">
            <v>00446</v>
          </cell>
          <cell r="B33" t="str">
            <v>COORDINACIÓN DE DESARROLLO DE RECURSOS HUMANOS Y TEC.</v>
          </cell>
        </row>
      </sheetData>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R"/>
    </sheetNames>
    <sheetDataSet>
      <sheetData sheetId="0">
        <row r="9">
          <cell r="A9">
            <v>200</v>
          </cell>
          <cell r="C9" t="str">
            <v>COORDINACION GENERAL DEL SUBSISTEMA INTEGRADO</v>
          </cell>
        </row>
        <row r="10">
          <cell r="A10">
            <v>210</v>
          </cell>
          <cell r="C10" t="str">
            <v>COORDINACION DE PLANEACION EDUCATIVA</v>
          </cell>
        </row>
        <row r="11">
          <cell r="A11">
            <v>220</v>
          </cell>
          <cell r="C11" t="str">
            <v>COORDINACION DE EDUCACION BASICA</v>
          </cell>
        </row>
        <row r="12">
          <cell r="A12">
            <v>230</v>
          </cell>
          <cell r="C12" t="str">
            <v>COORDINACION DE FORMACION Y ACT. DE DOCENTES</v>
          </cell>
        </row>
        <row r="13">
          <cell r="A13">
            <v>240</v>
          </cell>
          <cell r="C13" t="str">
            <v>COORDINACION DE EDUCACION EXTRAESCOLAR</v>
          </cell>
        </row>
        <row r="14">
          <cell r="A14">
            <v>250</v>
          </cell>
          <cell r="C14" t="str">
            <v>COORDINACION DE SERVICIOS REGIONALES</v>
          </cell>
        </row>
        <row r="15">
          <cell r="A15">
            <v>260</v>
          </cell>
          <cell r="C15" t="str">
            <v>COORDINACION ADMINISTRATIVA</v>
          </cell>
        </row>
        <row r="16">
          <cell r="A16">
            <v>270</v>
          </cell>
          <cell r="C16" t="str">
            <v>COORDINACION DE DESARROLLO DE RECURSOS HUMANOS Y TEC.</v>
          </cell>
        </row>
        <row r="17">
          <cell r="A17">
            <v>280</v>
          </cell>
          <cell r="C17" t="str">
            <v>DIRECCION GENERAL DE SERV. JURIDICOS</v>
          </cell>
        </row>
        <row r="18">
          <cell r="A18">
            <v>211</v>
          </cell>
          <cell r="C18" t="str">
            <v>DIRECCION DE ESTADISTICA</v>
          </cell>
        </row>
        <row r="19">
          <cell r="A19">
            <v>212</v>
          </cell>
          <cell r="C19" t="str">
            <v>DIRECCION DE PROGRAMACION Y PRESUPUESTO</v>
          </cell>
        </row>
        <row r="20">
          <cell r="A20">
            <v>213</v>
          </cell>
          <cell r="C20" t="str">
            <v>DIRECCION DE REGISTRO Y CERTIFICACION</v>
          </cell>
        </row>
        <row r="21">
          <cell r="A21">
            <v>214</v>
          </cell>
          <cell r="C21" t="str">
            <v>DIRECCION DE ANALISIS Y EVALUACION</v>
          </cell>
        </row>
        <row r="22">
          <cell r="A22">
            <v>221</v>
          </cell>
          <cell r="C22" t="str">
            <v>DIRECCION DE EDUCACIÓN INICIAL</v>
          </cell>
        </row>
        <row r="23">
          <cell r="A23">
            <v>222</v>
          </cell>
          <cell r="C23" t="str">
            <v>DIRECCION DE EDUCACION PREESCOLAR</v>
          </cell>
        </row>
        <row r="24">
          <cell r="A24">
            <v>223</v>
          </cell>
          <cell r="C24" t="str">
            <v>DIRECCION DE EDUCACION PRIMARIA</v>
          </cell>
        </row>
        <row r="25">
          <cell r="A25">
            <v>224</v>
          </cell>
          <cell r="C25" t="str">
            <v>DIRECCION DE SECUNDARIAS GENERALES</v>
          </cell>
        </row>
        <row r="26">
          <cell r="A26">
            <v>225</v>
          </cell>
          <cell r="C26" t="str">
            <v>DIRECCION DE SECUNDARIAS TECNICAS</v>
          </cell>
        </row>
        <row r="27">
          <cell r="A27">
            <v>226</v>
          </cell>
          <cell r="C27" t="str">
            <v>DIRECCION DE TELESECUNDARIAS</v>
          </cell>
        </row>
        <row r="28">
          <cell r="A28">
            <v>227</v>
          </cell>
          <cell r="C28" t="str">
            <v>DIRECCION DE EDUCACION ESPECIAL</v>
          </cell>
        </row>
        <row r="29">
          <cell r="A29">
            <v>228</v>
          </cell>
          <cell r="C29" t="str">
            <v>DIRECCION DE EDUCACION INDIGENA</v>
          </cell>
        </row>
        <row r="30">
          <cell r="A30">
            <v>229</v>
          </cell>
          <cell r="C30" t="str">
            <v>DIRECCION DE EDUCACION FISICA</v>
          </cell>
        </row>
        <row r="31">
          <cell r="A31">
            <v>231</v>
          </cell>
          <cell r="C31" t="str">
            <v>DIRECCION DE EDUC. MEDIA SUPERIOR</v>
          </cell>
        </row>
        <row r="32">
          <cell r="A32">
            <v>232</v>
          </cell>
          <cell r="C32" t="str">
            <v>DIRECCION DE EDUCACION NORMAL</v>
          </cell>
        </row>
        <row r="33">
          <cell r="A33">
            <v>233</v>
          </cell>
          <cell r="C33" t="str">
            <v>DIRECCION DE ACTUALIZACION Y SUP. MAGISTERIAL</v>
          </cell>
        </row>
        <row r="34">
          <cell r="A34">
            <v>234</v>
          </cell>
          <cell r="C34" t="str">
            <v>DIRECCION ADMINISTRATIVA DE LA U.P.N.</v>
          </cell>
        </row>
        <row r="35">
          <cell r="A35">
            <v>241</v>
          </cell>
          <cell r="C35" t="str">
            <v>DIRECCION DE ATENCION A PADRES DE FAMILIA</v>
          </cell>
        </row>
        <row r="36">
          <cell r="A36">
            <v>242</v>
          </cell>
          <cell r="C36" t="str">
            <v>DIRECCION DE EDUC. PARA LA HIGIENE</v>
          </cell>
        </row>
        <row r="37">
          <cell r="A37">
            <v>243</v>
          </cell>
          <cell r="C37" t="str">
            <v>DIRECCION DE PROYECTOS ESPECIALES</v>
          </cell>
        </row>
        <row r="38">
          <cell r="A38">
            <v>261</v>
          </cell>
          <cell r="C38" t="str">
            <v>COORDINACION DE CARRERA MAGISTERIAL</v>
          </cell>
        </row>
        <row r="39">
          <cell r="A39">
            <v>262</v>
          </cell>
          <cell r="C39" t="str">
            <v>DIRECCION DE PERSONAL Y RELACIONES LABORALES</v>
          </cell>
        </row>
        <row r="40">
          <cell r="A40">
            <v>263</v>
          </cell>
          <cell r="C40" t="str">
            <v>DIRECCION DE RECURSOS MATERIALES</v>
          </cell>
        </row>
        <row r="41">
          <cell r="A41">
            <v>264</v>
          </cell>
          <cell r="C41" t="str">
            <v>DIRECCION DE RECURSOS FINANCIEROS</v>
          </cell>
        </row>
        <row r="42">
          <cell r="A42">
            <v>265</v>
          </cell>
          <cell r="C42" t="str">
            <v>DIRECCION DE INFORMATICA</v>
          </cell>
        </row>
        <row r="43">
          <cell r="A43">
            <v>263</v>
          </cell>
          <cell r="C43" t="str">
            <v>CARRERA MAGISTERIAL</v>
          </cell>
        </row>
        <row r="44">
          <cell r="A44">
            <v>264</v>
          </cell>
          <cell r="C44" t="str">
            <v>DIRECCION DE PERSONAL</v>
          </cell>
        </row>
        <row r="45">
          <cell r="A45">
            <v>265</v>
          </cell>
          <cell r="C45" t="str">
            <v>DIRECCION DE RECURSOS MATERIALES</v>
          </cell>
        </row>
        <row r="46">
          <cell r="A46">
            <v>266</v>
          </cell>
          <cell r="C46" t="str">
            <v>DIRECCION DE RECURSOS FINANCIEROS</v>
          </cell>
        </row>
        <row r="47">
          <cell r="A47">
            <v>267</v>
          </cell>
          <cell r="C47" t="str">
            <v>DIRECCION DE INFORMATICA</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F-01"/>
    </sheetNames>
    <sheetDataSet>
      <sheetData sheetId="0">
        <row r="18">
          <cell r="F18" t="str">
            <v>001</v>
          </cell>
          <cell r="K18" t="str">
            <v>ADMINISTRACION CENTRAL</v>
          </cell>
        </row>
        <row r="19">
          <cell r="F19" t="str">
            <v>002</v>
          </cell>
          <cell r="K19" t="str">
            <v>ADMINISTRACION REGIONAL</v>
          </cell>
        </row>
        <row r="20">
          <cell r="F20" t="str">
            <v>003</v>
          </cell>
          <cell r="K20" t="str">
            <v>ADMINISTRACION DE LAS UNIDADES UPN</v>
          </cell>
        </row>
        <row r="21">
          <cell r="F21" t="str">
            <v>004</v>
          </cell>
          <cell r="K21" t="str">
            <v>APOYO A PROGRAMAS EDUATIVOS</v>
          </cell>
        </row>
        <row r="22">
          <cell r="F22" t="str">
            <v>005</v>
          </cell>
          <cell r="K22" t="str">
            <v>REDES DE COMPUTACION INSTITUCIONAL</v>
          </cell>
        </row>
        <row r="23">
          <cell r="F23" t="str">
            <v>006</v>
          </cell>
          <cell r="K23" t="str">
            <v>SISTEMA INTEGRAL DE ADMINISTRACION DE PERSONAL</v>
          </cell>
        </row>
        <row r="24">
          <cell r="F24" t="str">
            <v>007</v>
          </cell>
          <cell r="K24" t="str">
            <v>INSCRIPCIONES EN FEBRERO</v>
          </cell>
        </row>
        <row r="25">
          <cell r="F25" t="str">
            <v>008</v>
          </cell>
          <cell r="K25" t="str">
            <v>HOMOLOGACION</v>
          </cell>
        </row>
        <row r="28">
          <cell r="G28" t="str">
            <v>POLITICA Y PLANEACION ECONOMICA Y SOCIAL</v>
          </cell>
        </row>
        <row r="29">
          <cell r="H29" t="str">
            <v>SOCIAL</v>
          </cell>
        </row>
        <row r="30">
          <cell r="I30" t="str">
            <v>POLITICA Y PLANEAC. DEL DES. DE LA EDUC., CULTURA RECREACION Y DEPORTE</v>
          </cell>
        </row>
        <row r="31">
          <cell r="J31" t="str">
            <v>PLANEACION, PROGRAMACION Y PRESUPUESTACION</v>
          </cell>
        </row>
        <row r="32">
          <cell r="F32" t="str">
            <v>009</v>
          </cell>
          <cell r="K32" t="str">
            <v>MICROPLANEACION</v>
          </cell>
        </row>
        <row r="36">
          <cell r="G36" t="str">
            <v>FOMENTO Y REGULACION</v>
          </cell>
        </row>
        <row r="37">
          <cell r="H37" t="str">
            <v>SOCIAL</v>
          </cell>
        </row>
        <row r="38">
          <cell r="I38" t="str">
            <v>FOMENTO Y REGULACION DE CAPACITACION P/ LOS TRAB.</v>
          </cell>
        </row>
        <row r="39">
          <cell r="J39" t="str">
            <v>CAPACITACION A SERVIDORES PUBLICOS</v>
          </cell>
        </row>
        <row r="40">
          <cell r="F40" t="str">
            <v>010</v>
          </cell>
          <cell r="K40" t="str">
            <v>ACTUALIZACION DEL MAGISTERIO</v>
          </cell>
        </row>
        <row r="44">
          <cell r="I44" t="str">
            <v>FOMENTO Y REGULACION DE LA EDUCACION, CULTURA, DEPORTE Y RECREACION</v>
          </cell>
        </row>
        <row r="45">
          <cell r="J45" t="str">
            <v>FOMENTO, NORMATIVIDAD, CONTROL Y EVALUACION DE LA EDUCACION</v>
          </cell>
        </row>
        <row r="46">
          <cell r="F46" t="str">
            <v>011</v>
          </cell>
          <cell r="K46" t="str">
            <v>SISTEMA ESTATAL DE EVALUACION EDUCATIVA</v>
          </cell>
        </row>
        <row r="48">
          <cell r="G48" t="str">
            <v>DESARROLLO SOCIAL</v>
          </cell>
        </row>
        <row r="49">
          <cell r="H49" t="str">
            <v>SERVICIOS EDUCATIVOS</v>
          </cell>
        </row>
        <row r="50">
          <cell r="I50" t="str">
            <v>EDUCACION BASICA</v>
          </cell>
        </row>
        <row r="51">
          <cell r="J51" t="str">
            <v>EDUCACION PREESCOLAR GENERAL</v>
          </cell>
        </row>
        <row r="52">
          <cell r="F52" t="str">
            <v>012</v>
          </cell>
          <cell r="K52" t="str">
            <v>CENTRO DE AT'N. PREV. EN EDUC. PREESC.</v>
          </cell>
        </row>
        <row r="53">
          <cell r="F53" t="str">
            <v>013</v>
          </cell>
          <cell r="K53" t="str">
            <v>PREESCOLAR GENERAL</v>
          </cell>
        </row>
        <row r="54">
          <cell r="F54" t="str">
            <v>014</v>
          </cell>
          <cell r="K54" t="str">
            <v>DIFUSION DEL PROGRAMA DE EDUCACION PREESCOLAR</v>
          </cell>
        </row>
        <row r="55">
          <cell r="F55" t="str">
            <v>015</v>
          </cell>
          <cell r="K55" t="str">
            <v>SUPERVISION Y ASESORIA EN EDUCACION PREESCOLAR</v>
          </cell>
        </row>
        <row r="56">
          <cell r="J56" t="str">
            <v>EDUCACION PREESCOLAR RURAL</v>
          </cell>
        </row>
        <row r="57">
          <cell r="F57" t="str">
            <v>016</v>
          </cell>
          <cell r="K57" t="str">
            <v>ALTERNATIVAS PARA LA EDUC. PREESC. RURAL</v>
          </cell>
        </row>
        <row r="58">
          <cell r="J58" t="str">
            <v>EDUCACION PREESCOLAR INDIGENA</v>
          </cell>
        </row>
        <row r="59">
          <cell r="F59" t="str">
            <v>017</v>
          </cell>
          <cell r="K59" t="str">
            <v>PREESCOLAR INDIGENA</v>
          </cell>
        </row>
        <row r="60">
          <cell r="J60" t="str">
            <v>EDUCACION PRIMARIA GENERAL</v>
          </cell>
        </row>
        <row r="61">
          <cell r="F61" t="str">
            <v>018</v>
          </cell>
          <cell r="K61" t="str">
            <v>RECONOCIMIENTOS Y ESTIMULOS P/ALUMNOS</v>
          </cell>
        </row>
        <row r="62">
          <cell r="F62" t="str">
            <v>019</v>
          </cell>
          <cell r="K62" t="str">
            <v>SUPERVISION Y ASESORIA EN EDUC. PRIMARIA</v>
          </cell>
        </row>
        <row r="63">
          <cell r="F63" t="str">
            <v>020</v>
          </cell>
          <cell r="K63" t="str">
            <v>P R O N A L E E S   ( PALEM )</v>
          </cell>
        </row>
        <row r="64">
          <cell r="F64" t="str">
            <v>021</v>
          </cell>
          <cell r="K64" t="str">
            <v>RINCONES DE LECTURA</v>
          </cell>
        </row>
        <row r="65">
          <cell r="F65" t="str">
            <v>022</v>
          </cell>
          <cell r="K65" t="str">
            <v>PRIMARIA GENERAL</v>
          </cell>
        </row>
        <row r="66">
          <cell r="F66" t="str">
            <v>023</v>
          </cell>
          <cell r="K66" t="str">
            <v>ATENCION PREVENTIVA Y COMPENSATORIA</v>
          </cell>
        </row>
        <row r="67">
          <cell r="F67" t="str">
            <v>024</v>
          </cell>
          <cell r="K67" t="str">
            <v>CARRERA MAGISTERIAL (ESTATAL)</v>
          </cell>
        </row>
        <row r="68">
          <cell r="J68" t="str">
            <v>EDUCACION PRIMARIA RURAL</v>
          </cell>
        </row>
        <row r="69">
          <cell r="F69" t="str">
            <v>025</v>
          </cell>
          <cell r="K69" t="str">
            <v>ARRAIGO DEL MAESTRO EN EL MEDIO RURAL E INDIGENA</v>
          </cell>
        </row>
        <row r="70">
          <cell r="F70" t="str">
            <v>026</v>
          </cell>
          <cell r="K70" t="str">
            <v>PRIMARIA PARA NIÑOS MIGRANTES</v>
          </cell>
        </row>
        <row r="71">
          <cell r="J71" t="str">
            <v>EDUCACION PRIMARIA INDIGENA</v>
          </cell>
        </row>
        <row r="72">
          <cell r="F72" t="str">
            <v>027</v>
          </cell>
          <cell r="K72" t="str">
            <v>PRIMARIA INDIGENA</v>
          </cell>
        </row>
        <row r="73">
          <cell r="F73" t="str">
            <v>028</v>
          </cell>
          <cell r="K73" t="str">
            <v>SUPERVISION Y ASESORIA EN PRIMARIA INDIGENA</v>
          </cell>
        </row>
        <row r="74">
          <cell r="J74" t="str">
            <v>EDUCACION SECUNDARIA GENERAL</v>
          </cell>
        </row>
        <row r="75">
          <cell r="F75" t="str">
            <v>029</v>
          </cell>
          <cell r="K75" t="str">
            <v>SUPERVISION Y ASES. EN EDUC. SEC. GRAL.</v>
          </cell>
        </row>
        <row r="76">
          <cell r="F76" t="str">
            <v>030</v>
          </cell>
          <cell r="K76" t="str">
            <v>SECUNDARIA GENERAL</v>
          </cell>
        </row>
        <row r="77">
          <cell r="J77" t="str">
            <v>EDUCACION SECUNDARIA TECNICA</v>
          </cell>
        </row>
        <row r="78">
          <cell r="F78" t="str">
            <v>031</v>
          </cell>
          <cell r="K78" t="str">
            <v>SUPERVISION Y ASESORIA EN EDUC. SEC. TEC.</v>
          </cell>
        </row>
        <row r="79">
          <cell r="F79" t="str">
            <v>032</v>
          </cell>
          <cell r="K79" t="str">
            <v>SECUNDARIA TECNICA</v>
          </cell>
        </row>
        <row r="80">
          <cell r="J80" t="str">
            <v>EDUCACION TELESECUNDARIA</v>
          </cell>
        </row>
        <row r="81">
          <cell r="F81" t="str">
            <v>033</v>
          </cell>
          <cell r="K81" t="str">
            <v>SUPERVISION Y ASESORIA EN TELESEC.</v>
          </cell>
        </row>
        <row r="82">
          <cell r="F82" t="str">
            <v>034</v>
          </cell>
          <cell r="K82" t="str">
            <v>TELESECUNDARIA</v>
          </cell>
        </row>
        <row r="83">
          <cell r="J83" t="str">
            <v>EDUCACION FISICA PARA LA EDUCACION BASICA</v>
          </cell>
        </row>
        <row r="84">
          <cell r="F84" t="str">
            <v>035</v>
          </cell>
          <cell r="K84" t="str">
            <v>EDUCACION FISICA EN PREESCOLAR</v>
          </cell>
        </row>
        <row r="85">
          <cell r="F85" t="str">
            <v>036</v>
          </cell>
          <cell r="K85" t="str">
            <v>EDUCACION FISICA EN PRIMARIA</v>
          </cell>
        </row>
        <row r="88">
          <cell r="I88" t="str">
            <v>EDUCACION SUPERIOR</v>
          </cell>
        </row>
        <row r="89">
          <cell r="J89" t="str">
            <v>EDUCACION SUPERIOR PEDAGOGICA</v>
          </cell>
        </row>
        <row r="90">
          <cell r="F90" t="str">
            <v>037</v>
          </cell>
          <cell r="K90" t="str">
            <v>DIFUSION Y EXTENSION UNIVERSITARIA</v>
          </cell>
        </row>
        <row r="91">
          <cell r="F91" t="str">
            <v>038</v>
          </cell>
          <cell r="K91" t="str">
            <v>MEJORAMIENTO DE BIBLIOTECAS</v>
          </cell>
        </row>
        <row r="92">
          <cell r="F92" t="str">
            <v>039</v>
          </cell>
          <cell r="K92" t="str">
            <v>INVESTIGACION DE CIENCIAS DE LA E. UPN</v>
          </cell>
        </row>
        <row r="93">
          <cell r="F93" t="str">
            <v>040</v>
          </cell>
          <cell r="K93" t="str">
            <v>CENTROS DE MAESTROS</v>
          </cell>
        </row>
        <row r="94">
          <cell r="F94" t="str">
            <v>041</v>
          </cell>
          <cell r="K94" t="str">
            <v>CEDERHTEJ</v>
          </cell>
        </row>
        <row r="95">
          <cell r="F95" t="str">
            <v>042</v>
          </cell>
          <cell r="K95" t="str">
            <v>NORMAL EDUACION PREESCOLAR</v>
          </cell>
        </row>
        <row r="96">
          <cell r="F96" t="str">
            <v>043</v>
          </cell>
          <cell r="K96" t="str">
            <v>NORMAL EDUCACION PRIMARIA</v>
          </cell>
        </row>
        <row r="97">
          <cell r="F97" t="str">
            <v>044</v>
          </cell>
          <cell r="K97" t="str">
            <v>NORMAL RURAL</v>
          </cell>
        </row>
        <row r="98">
          <cell r="F98" t="str">
            <v>045</v>
          </cell>
          <cell r="K98" t="str">
            <v>EDUC. SUPERIOR PEDAGOGICA  (UPN)</v>
          </cell>
        </row>
        <row r="99">
          <cell r="F99" t="str">
            <v>046</v>
          </cell>
          <cell r="K99" t="str">
            <v>NORMAL DE  ESPECIALIZACION</v>
          </cell>
        </row>
        <row r="102">
          <cell r="I102" t="str">
            <v>EDUCACION DE POSGRADO</v>
          </cell>
        </row>
        <row r="103">
          <cell r="J103" t="str">
            <v>EDUCACION DE POSGRADO PEDAGOGICO</v>
          </cell>
        </row>
        <row r="104">
          <cell r="F104" t="str">
            <v>047</v>
          </cell>
          <cell r="K104" t="str">
            <v>EDUCACION DE POSGRADO PEDAGOGICO</v>
          </cell>
        </row>
        <row r="107">
          <cell r="I107" t="str">
            <v>EDUCACION EXTRAESCOLAR</v>
          </cell>
        </row>
        <row r="108">
          <cell r="J108" t="str">
            <v>EDUCACION INICIAL</v>
          </cell>
        </row>
        <row r="109">
          <cell r="F109" t="str">
            <v>048</v>
          </cell>
          <cell r="K109" t="str">
            <v>SUPERVISION Y ASESORIA EN EDUCACION INI.</v>
          </cell>
        </row>
        <row r="110">
          <cell r="F110" t="str">
            <v>049</v>
          </cell>
          <cell r="K110" t="str">
            <v>CENTRO DE DESARROLLO INFANTIL</v>
          </cell>
        </row>
        <row r="111">
          <cell r="F111" t="str">
            <v>050</v>
          </cell>
          <cell r="K111" t="str">
            <v>ORIENTACION A PADRES DE FAMILIA</v>
          </cell>
        </row>
        <row r="112">
          <cell r="F112" t="str">
            <v>051</v>
          </cell>
          <cell r="K112" t="str">
            <v>DIFUSION DE PROGRAMA DE EDUCACION INICIAL</v>
          </cell>
        </row>
        <row r="113">
          <cell r="F113" t="str">
            <v>052</v>
          </cell>
          <cell r="K113" t="str">
            <v>ORIENTACION A PADRES DE FAMILIA INDIGENA</v>
          </cell>
        </row>
        <row r="116">
          <cell r="J116" t="str">
            <v>EDUCACION ESPECIAL</v>
          </cell>
        </row>
        <row r="117">
          <cell r="F117" t="str">
            <v>053</v>
          </cell>
          <cell r="K117" t="str">
            <v>EDUCACION ESPECIAL EN ZONAS RURALES</v>
          </cell>
        </row>
        <row r="118">
          <cell r="F118" t="str">
            <v>054</v>
          </cell>
          <cell r="K118" t="str">
            <v>CENTROS ORIENT. EVALUAC. Y CANALIZAC.</v>
          </cell>
        </row>
        <row r="119">
          <cell r="F119" t="str">
            <v>055</v>
          </cell>
          <cell r="K119" t="str">
            <v>INVESTIG. Y ACTUA. DE PNAL. EN EDUC. ESP.</v>
          </cell>
        </row>
        <row r="120">
          <cell r="F120" t="str">
            <v>056</v>
          </cell>
          <cell r="K120" t="str">
            <v>ESCUELA DE EDUCACION ESPECIAL</v>
          </cell>
        </row>
        <row r="121">
          <cell r="F121" t="str">
            <v>057</v>
          </cell>
          <cell r="K121" t="str">
            <v>CENTROS PSICOPEDAGOGICOS</v>
          </cell>
        </row>
        <row r="122">
          <cell r="F122" t="str">
            <v>058</v>
          </cell>
          <cell r="K122" t="str">
            <v>UNIDAD DE GRUPOS INTEGRADOS</v>
          </cell>
        </row>
        <row r="123">
          <cell r="F123" t="str">
            <v>059</v>
          </cell>
          <cell r="K123" t="str">
            <v>CENTROS DE CAPACITACION EDUC. ESP.</v>
          </cell>
        </row>
        <row r="124">
          <cell r="F124" t="str">
            <v>060</v>
          </cell>
          <cell r="K124" t="str">
            <v>ATENCION A NIÑOS Y JOV. CON CAP. SOBRES.</v>
          </cell>
        </row>
        <row r="125">
          <cell r="F125" t="str">
            <v>061</v>
          </cell>
          <cell r="K125" t="str">
            <v>ATENCION A NIÑOS Y JOVENES AUTISTAS</v>
          </cell>
        </row>
        <row r="126">
          <cell r="F126" t="str">
            <v>062</v>
          </cell>
          <cell r="K126" t="str">
            <v>DIFUSION DE PROGRAMA DE EDUCACION ESPECIAL</v>
          </cell>
        </row>
        <row r="129">
          <cell r="I129" t="str">
            <v>EDUCACION PARA ADULTOS</v>
          </cell>
        </row>
        <row r="130">
          <cell r="J130" t="str">
            <v>EDUCACION PRIMARIA</v>
          </cell>
        </row>
        <row r="131">
          <cell r="F131" t="str">
            <v>063</v>
          </cell>
          <cell r="K131" t="str">
            <v>CENTROS EDUCACION BASICA PARA ADULTOS</v>
          </cell>
        </row>
        <row r="132">
          <cell r="J132" t="str">
            <v>EDUCACION SECUNDARIA</v>
          </cell>
        </row>
        <row r="133">
          <cell r="F133" t="str">
            <v>064</v>
          </cell>
          <cell r="K133" t="str">
            <v>SECUNDARIA PARA TRABAJADORES</v>
          </cell>
        </row>
        <row r="134">
          <cell r="J134" t="str">
            <v>CAPACITACION PARA EL TRABAJO</v>
          </cell>
        </row>
        <row r="135">
          <cell r="F135" t="str">
            <v>065</v>
          </cell>
          <cell r="K135" t="str">
            <v>MISIONES CULTURALES</v>
          </cell>
        </row>
        <row r="138">
          <cell r="I138" t="str">
            <v>APOYO A LA EDUCACION</v>
          </cell>
        </row>
        <row r="139">
          <cell r="J139" t="str">
            <v>BECAS E INTERCAMBIO EDUCATIVO</v>
          </cell>
        </row>
        <row r="140">
          <cell r="F140" t="str">
            <v>066</v>
          </cell>
          <cell r="K140" t="str">
            <v>BECAS PARA PRIMARIA</v>
          </cell>
        </row>
        <row r="141">
          <cell r="F141" t="str">
            <v>067</v>
          </cell>
          <cell r="K141" t="str">
            <v>BECAS PARA SECUNDARIA GENERAL</v>
          </cell>
        </row>
        <row r="142">
          <cell r="F142" t="str">
            <v>068</v>
          </cell>
          <cell r="K142" t="str">
            <v>BECAS PARA SECUNDARIA TECNICA</v>
          </cell>
        </row>
        <row r="143">
          <cell r="F143" t="str">
            <v>069</v>
          </cell>
          <cell r="K143" t="str">
            <v>BECAS PARA NORMAL EXPERIMENTAL</v>
          </cell>
        </row>
        <row r="144">
          <cell r="F144" t="str">
            <v>070</v>
          </cell>
          <cell r="K144" t="str">
            <v>BECAS EN CENTROS REG. DE EDUC. NORM.</v>
          </cell>
        </row>
        <row r="145">
          <cell r="J145" t="str">
            <v>PRODUCCION Y DISTRIBUCION DE MATERIAL DIDACTICO</v>
          </cell>
        </row>
        <row r="146">
          <cell r="F146" t="str">
            <v>071</v>
          </cell>
          <cell r="K146" t="str">
            <v>APOYO TENC.-PEDAG. A LA EDUC. BASICA</v>
          </cell>
        </row>
        <row r="147">
          <cell r="F147" t="str">
            <v>072</v>
          </cell>
          <cell r="K147" t="str">
            <v>DISTRIBUCION DE LIBROS DE TEXTO GRATUITOS</v>
          </cell>
        </row>
        <row r="148">
          <cell r="J148" t="str">
            <v>SERVICIOS ASISTENCIALES</v>
          </cell>
        </row>
        <row r="149">
          <cell r="F149" t="str">
            <v>073</v>
          </cell>
          <cell r="K149" t="str">
            <v>INTERNADOS EN EDUCACION PRIMARIA</v>
          </cell>
        </row>
        <row r="151">
          <cell r="J151" t="str">
            <v>APORTACION PARA LA EDUCACION BASICA EN LOS ESTADOS</v>
          </cell>
        </row>
        <row r="152">
          <cell r="F152" t="str">
            <v>074</v>
          </cell>
          <cell r="K152" t="str">
            <v>PROGRAMA DE APOYO A LA EDUCACION BASICA</v>
          </cell>
        </row>
        <row r="153">
          <cell r="H153" t="str">
            <v>SERVICIOS CULTURALES, RECREACION Y DEPORTE</v>
          </cell>
        </row>
        <row r="154">
          <cell r="I154" t="str">
            <v>DIFUSION CULTURAL</v>
          </cell>
        </row>
        <row r="155">
          <cell r="J155" t="str">
            <v>PROMOCION DE ACTIVIDADES EDUCATIVAS Y CULTURALES</v>
          </cell>
        </row>
        <row r="156">
          <cell r="F156" t="str">
            <v>075</v>
          </cell>
          <cell r="K156" t="str">
            <v xml:space="preserve">AT'N. A LAS ASOCIACIONES DE PADRES DE F. </v>
          </cell>
        </row>
        <row r="157">
          <cell r="F157" t="str">
            <v>076</v>
          </cell>
          <cell r="K157" t="str">
            <v>EN LA COMUNIDAD ENCUENTROS (ENLACE)</v>
          </cell>
        </row>
        <row r="158">
          <cell r="F158" t="str">
            <v>077</v>
          </cell>
          <cell r="K158" t="str">
            <v>EDUCACION PARA LA HIGIENE</v>
          </cell>
        </row>
        <row r="161">
          <cell r="G161" t="str">
            <v>INFRAESTRUCTURA</v>
          </cell>
        </row>
        <row r="162">
          <cell r="H162" t="str">
            <v>EDUCACION, CULTURA Y DEPORTE</v>
          </cell>
        </row>
        <row r="163">
          <cell r="I163" t="str">
            <v>AMPL. Y MEJORAMIENTO DE LA PLANTA FISICA PARA LA EDUC. Y CAPACITACION</v>
          </cell>
        </row>
        <row r="164">
          <cell r="J164" t="str">
            <v>EDUCACION PREESCOLAR</v>
          </cell>
        </row>
        <row r="165">
          <cell r="F165" t="str">
            <v>078</v>
          </cell>
          <cell r="K165" t="str">
            <v>EQUIPAMIENTO ESCOLAR PARA EDUCACION BASICA</v>
          </cell>
        </row>
        <row r="166">
          <cell r="J166" t="str">
            <v>CONSERVACION Y MANTENIMIENTO</v>
          </cell>
        </row>
        <row r="167">
          <cell r="F167" t="str">
            <v>079</v>
          </cell>
          <cell r="K167" t="str">
            <v>MANTENIMIENTO PREVENTIVO</v>
          </cell>
        </row>
        <row r="168">
          <cell r="F168" t="str">
            <v>080</v>
          </cell>
          <cell r="K168" t="str">
            <v>AUTOEQUIP. Y MTTO. DE PLANTELES ESC.</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1"/>
      <sheetName val="002"/>
      <sheetName val="003"/>
      <sheetName val="004"/>
      <sheetName val="005"/>
      <sheetName val="006"/>
      <sheetName val="007"/>
      <sheetName val="008"/>
      <sheetName val="009"/>
      <sheetName val="010"/>
      <sheetName val="011"/>
      <sheetName val="012"/>
      <sheetName val="013"/>
      <sheetName val="014"/>
      <sheetName val="015"/>
      <sheetName val="016"/>
      <sheetName val="017"/>
      <sheetName val="018"/>
      <sheetName val="019"/>
      <sheetName val="020"/>
      <sheetName val="021"/>
      <sheetName val="022"/>
      <sheetName val="Hoja3"/>
      <sheetName val="Hoja4"/>
      <sheetName val="Hoja5"/>
      <sheetName val="Hoja6"/>
      <sheetName val="Hoja7"/>
      <sheetName val="Hoja8"/>
      <sheetName val="Hoja9"/>
      <sheetName val="Hoja10"/>
      <sheetName val="Hoja11"/>
      <sheetName val="Hoja12"/>
      <sheetName val="Hoja13"/>
      <sheetName val="Hoja14"/>
      <sheetName val="Hoja15"/>
      <sheetName val="Hoja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_Contable"/>
      <sheetName val="ESF"/>
      <sheetName val="EA"/>
      <sheetName val="EVHP"/>
      <sheetName val="ECSF"/>
      <sheetName val="EFE"/>
      <sheetName val="EAA"/>
      <sheetName val="EAD"/>
      <sheetName val="Pasivos Contingentes"/>
      <sheetName val="Notas E.F."/>
      <sheetName val="Notas E.F. deudores"/>
      <sheetName val="Notas E.F. bm"/>
      <sheetName val="Notas E.F. prov"/>
      <sheetName val="Notas E.F. ingresos"/>
      <sheetName val="Notas E.F. gtos"/>
      <sheetName val="Notas E.F. varia hp"/>
      <sheetName val="Notas E.F. efe"/>
      <sheetName val="Notas E.F. bienes muebles"/>
      <sheetName val="Notas E.F. CONC I P"/>
      <sheetName val="Notas E.F. CONC E P"/>
      <sheetName val="Notas E.F. ctas orden"/>
      <sheetName val="Notas E.F. ges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 "/>
      <sheetName val="CATALOGO 2003"/>
      <sheetName val="FORMATO  BD ACUERDOS 2003"/>
      <sheetName val="Hoja2"/>
      <sheetName val="Hoja3"/>
    </sheetNames>
    <sheetDataSet>
      <sheetData sheetId="0" refreshError="1"/>
      <sheetData sheetId="1">
        <row r="1">
          <cell r="A1" t="str">
            <v>CAPITULO</v>
          </cell>
          <cell r="B1" t="str">
            <v>PARTIDA X OBJETO DEL GASTO</v>
          </cell>
          <cell r="C1" t="str">
            <v>DESCRI´CION OBJ GTO</v>
          </cell>
        </row>
        <row r="2">
          <cell r="A2" t="str">
            <v>1000</v>
          </cell>
          <cell r="B2">
            <v>1101</v>
          </cell>
          <cell r="C2" t="str">
            <v>Sueldo base</v>
          </cell>
        </row>
        <row r="3">
          <cell r="A3" t="str">
            <v>1000</v>
          </cell>
          <cell r="B3">
            <v>1103</v>
          </cell>
          <cell r="C3" t="str">
            <v>Sueldos Compactados</v>
          </cell>
        </row>
        <row r="4">
          <cell r="A4" t="str">
            <v>1000</v>
          </cell>
          <cell r="B4">
            <v>1104</v>
          </cell>
          <cell r="C4" t="str">
            <v>Sobresueldos</v>
          </cell>
        </row>
        <row r="5">
          <cell r="A5" t="str">
            <v>1000</v>
          </cell>
          <cell r="B5">
            <v>1105</v>
          </cell>
          <cell r="C5" t="str">
            <v>Sueldos, demás Percepciones y Gratificación Anual</v>
          </cell>
        </row>
        <row r="6">
          <cell r="A6" t="str">
            <v>1000</v>
          </cell>
          <cell r="B6">
            <v>1201</v>
          </cell>
          <cell r="C6" t="str">
            <v>Honorarios por servicios personales</v>
          </cell>
        </row>
        <row r="7">
          <cell r="A7" t="str">
            <v>1000</v>
          </cell>
          <cell r="B7">
            <v>1202</v>
          </cell>
          <cell r="C7" t="str">
            <v>Gratificados</v>
          </cell>
        </row>
        <row r="8">
          <cell r="A8" t="str">
            <v>1000</v>
          </cell>
          <cell r="B8">
            <v>1203</v>
          </cell>
          <cell r="C8" t="str">
            <v>Compensaciones a sustitutos de profesoras en estado grávido y personal docente con licencia prejubilatoria</v>
          </cell>
        </row>
        <row r="9">
          <cell r="A9" t="str">
            <v>1000</v>
          </cell>
          <cell r="B9">
            <v>1207</v>
          </cell>
          <cell r="C9" t="str">
            <v xml:space="preserve"> Honorarios por Servicios Profesionales</v>
          </cell>
        </row>
        <row r="10">
          <cell r="A10" t="str">
            <v>1000</v>
          </cell>
          <cell r="B10">
            <v>1301</v>
          </cell>
          <cell r="C10" t="str">
            <v>Prima quinquenal por años de servicios efectivos prestados</v>
          </cell>
        </row>
        <row r="11">
          <cell r="A11" t="str">
            <v>1000</v>
          </cell>
          <cell r="B11">
            <v>1302</v>
          </cell>
          <cell r="C11" t="str">
            <v>Asignación específica para personal docente</v>
          </cell>
        </row>
        <row r="12">
          <cell r="A12" t="str">
            <v>1000</v>
          </cell>
          <cell r="B12">
            <v>1303</v>
          </cell>
          <cell r="C12" t="str">
            <v>Previsión social múltiple para personal de educación y salud</v>
          </cell>
        </row>
        <row r="13">
          <cell r="A13" t="str">
            <v>1000</v>
          </cell>
          <cell r="B13">
            <v>1304</v>
          </cell>
          <cell r="C13" t="str">
            <v>Compensaciones a Directores de preescolar, primaria y secundaria; inspectores, prefectos y f.c.</v>
          </cell>
        </row>
        <row r="14">
          <cell r="A14" t="str">
            <v>1000</v>
          </cell>
          <cell r="B14">
            <v>1305</v>
          </cell>
          <cell r="C14" t="str">
            <v>Compensaciones para material didáctico</v>
          </cell>
        </row>
        <row r="15">
          <cell r="A15" t="str">
            <v>1000</v>
          </cell>
          <cell r="B15">
            <v>1306</v>
          </cell>
          <cell r="C15" t="str">
            <v>Compensaciones por titulación a nivel licenciatura T-3, MA y DO</v>
          </cell>
        </row>
        <row r="16">
          <cell r="A16" t="str">
            <v>1000</v>
          </cell>
          <cell r="B16">
            <v>1307</v>
          </cell>
          <cell r="C16" t="str">
            <v>Compensaciones adicionales</v>
          </cell>
        </row>
        <row r="17">
          <cell r="A17" t="str">
            <v>1000</v>
          </cell>
          <cell r="B17">
            <v>1309</v>
          </cell>
          <cell r="C17" t="str">
            <v>Compensaciones por nómina</v>
          </cell>
        </row>
        <row r="18">
          <cell r="A18" t="str">
            <v>1000</v>
          </cell>
          <cell r="B18">
            <v>1310</v>
          </cell>
          <cell r="C18" t="str">
            <v>Gratificaciones por nómina por servicios de seguridad</v>
          </cell>
        </row>
        <row r="19">
          <cell r="A19" t="str">
            <v>1000</v>
          </cell>
          <cell r="B19">
            <v>1311</v>
          </cell>
          <cell r="C19" t="str">
            <v>Prima vacacional y dominical</v>
          </cell>
        </row>
        <row r="20">
          <cell r="A20" t="str">
            <v>1000</v>
          </cell>
          <cell r="B20">
            <v>1312</v>
          </cell>
          <cell r="C20" t="str">
            <v>Aguinaldo</v>
          </cell>
        </row>
        <row r="21">
          <cell r="A21" t="str">
            <v>1000</v>
          </cell>
          <cell r="B21">
            <v>1315</v>
          </cell>
          <cell r="C21" t="str">
            <v>Remuneraciones por horas extraordinarias</v>
          </cell>
        </row>
        <row r="22">
          <cell r="A22" t="str">
            <v>1000</v>
          </cell>
          <cell r="B22">
            <v>1316</v>
          </cell>
          <cell r="C22" t="str">
            <v>Asignación docente</v>
          </cell>
        </row>
        <row r="23">
          <cell r="A23" t="str">
            <v>1000</v>
          </cell>
          <cell r="B23">
            <v>1317</v>
          </cell>
          <cell r="C23" t="str">
            <v>Gratificaciones</v>
          </cell>
        </row>
        <row r="24">
          <cell r="A24" t="str">
            <v>1000</v>
          </cell>
          <cell r="B24">
            <v>1318</v>
          </cell>
          <cell r="C24" t="str">
            <v>Servicios cocurriculares</v>
          </cell>
        </row>
        <row r="25">
          <cell r="A25" t="str">
            <v>1000</v>
          </cell>
          <cell r="B25">
            <v>1321</v>
          </cell>
          <cell r="C25" t="str">
            <v>Gratificaciones Genéricas</v>
          </cell>
        </row>
        <row r="26">
          <cell r="A26" t="str">
            <v>1000</v>
          </cell>
          <cell r="B26">
            <v>1322</v>
          </cell>
          <cell r="C26" t="str">
            <v>Estímulos de antigüedad</v>
          </cell>
        </row>
        <row r="27">
          <cell r="A27" t="str">
            <v>1000</v>
          </cell>
          <cell r="B27">
            <v>1323</v>
          </cell>
          <cell r="C27" t="str">
            <v>Homologación</v>
          </cell>
        </row>
        <row r="28">
          <cell r="A28" t="str">
            <v>1000</v>
          </cell>
          <cell r="B28">
            <v>1324</v>
          </cell>
          <cell r="C28" t="str">
            <v>Ayuda para actividades de organización y supervisión</v>
          </cell>
        </row>
        <row r="29">
          <cell r="A29" t="str">
            <v>1000</v>
          </cell>
          <cell r="B29">
            <v>1325</v>
          </cell>
          <cell r="C29" t="str">
            <v>Estímulo por el día del Servidor Público</v>
          </cell>
        </row>
        <row r="30">
          <cell r="A30" t="str">
            <v>1000</v>
          </cell>
          <cell r="B30">
            <v>1401</v>
          </cell>
          <cell r="C30" t="str">
            <v>Cuotas a pensiones</v>
          </cell>
        </row>
        <row r="31">
          <cell r="A31" t="str">
            <v>1000</v>
          </cell>
          <cell r="B31">
            <v>1402</v>
          </cell>
          <cell r="C31" t="str">
            <v>Cuotas para la vivienda</v>
          </cell>
        </row>
        <row r="32">
          <cell r="A32" t="str">
            <v>1000</v>
          </cell>
          <cell r="B32">
            <v>1404</v>
          </cell>
          <cell r="C32" t="str">
            <v>Cuotas al IMSS por enfermedades y maternidad</v>
          </cell>
        </row>
        <row r="33">
          <cell r="A33" t="str">
            <v>1000</v>
          </cell>
          <cell r="B33">
            <v>1405</v>
          </cell>
          <cell r="C33" t="str">
            <v>Cuotas para el sistema de ahorro para el retiro (SAR)</v>
          </cell>
        </row>
        <row r="34">
          <cell r="A34" t="str">
            <v>1000</v>
          </cell>
          <cell r="B34">
            <v>1501</v>
          </cell>
          <cell r="C34" t="str">
            <v>Fondo de retiro</v>
          </cell>
        </row>
        <row r="35">
          <cell r="A35" t="str">
            <v>1000</v>
          </cell>
          <cell r="B35">
            <v>1502</v>
          </cell>
          <cell r="C35" t="str">
            <v>Estímulos al personal</v>
          </cell>
        </row>
        <row r="36">
          <cell r="A36" t="str">
            <v>1000</v>
          </cell>
          <cell r="B36">
            <v>1503</v>
          </cell>
          <cell r="C36" t="str">
            <v>Indemnizaciones por accidente en el trabajo</v>
          </cell>
        </row>
        <row r="37">
          <cell r="A37" t="str">
            <v>1000</v>
          </cell>
          <cell r="B37">
            <v>1601</v>
          </cell>
          <cell r="C37" t="str">
            <v>Ayuda para despensa</v>
          </cell>
        </row>
        <row r="38">
          <cell r="A38" t="str">
            <v>1000</v>
          </cell>
          <cell r="B38">
            <v>1602</v>
          </cell>
          <cell r="C38" t="str">
            <v>Ayuda para pasajes</v>
          </cell>
        </row>
        <row r="39">
          <cell r="A39" t="str">
            <v>1000</v>
          </cell>
          <cell r="B39">
            <v>1603</v>
          </cell>
          <cell r="C39" t="str">
            <v>Otras Ayudas</v>
          </cell>
        </row>
        <row r="40">
          <cell r="A40" t="str">
            <v>1000</v>
          </cell>
          <cell r="B40">
            <v>1604</v>
          </cell>
          <cell r="C40" t="str">
            <v>Ayuda para actividades de esparcimiento</v>
          </cell>
        </row>
        <row r="41">
          <cell r="A41" t="str">
            <v>1000</v>
          </cell>
          <cell r="B41">
            <v>1801</v>
          </cell>
          <cell r="C41" t="str">
            <v>Impacto al salario en el transcurso del año</v>
          </cell>
        </row>
        <row r="42">
          <cell r="A42" t="str">
            <v>1000</v>
          </cell>
          <cell r="B42">
            <v>1802</v>
          </cell>
          <cell r="C42" t="str">
            <v>Otras medidas de carácter laboral y económicas (Crédito al salario)</v>
          </cell>
        </row>
        <row r="43">
          <cell r="A43" t="str">
            <v>1000</v>
          </cell>
          <cell r="B43">
            <v>1901</v>
          </cell>
          <cell r="C43" t="str">
            <v>Salarios, gratificación anual y otras percepciones y retribuciones por seguridad social</v>
          </cell>
        </row>
        <row r="44">
          <cell r="A44" t="str">
            <v>2000</v>
          </cell>
          <cell r="B44">
            <v>2101</v>
          </cell>
          <cell r="C44" t="str">
            <v>Material de oficina</v>
          </cell>
        </row>
        <row r="45">
          <cell r="A45" t="str">
            <v>2000</v>
          </cell>
          <cell r="B45">
            <v>2102</v>
          </cell>
          <cell r="C45" t="str">
            <v>Material de limpieza</v>
          </cell>
        </row>
        <row r="46">
          <cell r="A46" t="str">
            <v>2000</v>
          </cell>
          <cell r="B46">
            <v>2103</v>
          </cell>
          <cell r="C46" t="str">
            <v xml:space="preserve">Material didáctico </v>
          </cell>
        </row>
        <row r="47">
          <cell r="A47" t="str">
            <v>2000</v>
          </cell>
          <cell r="B47">
            <v>2104</v>
          </cell>
          <cell r="C47" t="str">
            <v>Material estadístico y geográfico</v>
          </cell>
        </row>
        <row r="48">
          <cell r="A48" t="str">
            <v>2000</v>
          </cell>
          <cell r="B48">
            <v>2105</v>
          </cell>
          <cell r="C48" t="str">
            <v xml:space="preserve">Materiales y útiles de impresión y reproducción                        </v>
          </cell>
        </row>
        <row r="49">
          <cell r="A49" t="str">
            <v>2000</v>
          </cell>
          <cell r="B49">
            <v>2106</v>
          </cell>
          <cell r="C49" t="str">
            <v>Accesorios, materiales y útiles de equipo de cómputo electrónico</v>
          </cell>
        </row>
        <row r="50">
          <cell r="A50" t="str">
            <v>2000</v>
          </cell>
          <cell r="B50">
            <v>2201</v>
          </cell>
          <cell r="C50" t="str">
            <v>Alimentación para servidores públicos estatales</v>
          </cell>
        </row>
        <row r="51">
          <cell r="A51" t="str">
            <v>2000</v>
          </cell>
          <cell r="B51">
            <v>2202</v>
          </cell>
          <cell r="C51" t="str">
            <v>Alimentación para internos</v>
          </cell>
        </row>
        <row r="52">
          <cell r="A52" t="str">
            <v>2000</v>
          </cell>
          <cell r="B52">
            <v>2203</v>
          </cell>
          <cell r="C52" t="str">
            <v>Alimentación de animales</v>
          </cell>
        </row>
        <row r="53">
          <cell r="A53" t="str">
            <v>2000</v>
          </cell>
          <cell r="B53">
            <v>2204</v>
          </cell>
          <cell r="C53" t="str">
            <v>Utensilios para el servicio de alimentación</v>
          </cell>
        </row>
        <row r="54">
          <cell r="A54" t="str">
            <v>2000</v>
          </cell>
          <cell r="B54">
            <v>2301</v>
          </cell>
          <cell r="C54" t="str">
            <v>Materias primas</v>
          </cell>
        </row>
        <row r="55">
          <cell r="A55" t="str">
            <v>2000</v>
          </cell>
          <cell r="B55">
            <v>2302</v>
          </cell>
          <cell r="C55" t="str">
            <v>Refacciones, accesorios y herramientas menores</v>
          </cell>
        </row>
        <row r="56">
          <cell r="A56" t="str">
            <v>2000</v>
          </cell>
          <cell r="B56">
            <v>2401</v>
          </cell>
          <cell r="C56" t="str">
            <v>Materiales de construcción  y de reparación</v>
          </cell>
        </row>
        <row r="57">
          <cell r="A57" t="str">
            <v>2000</v>
          </cell>
          <cell r="B57">
            <v>2402</v>
          </cell>
          <cell r="C57" t="str">
            <v>Estructuras y manufacturas</v>
          </cell>
        </row>
        <row r="58">
          <cell r="A58" t="str">
            <v>2000</v>
          </cell>
          <cell r="B58">
            <v>2403</v>
          </cell>
          <cell r="C58" t="str">
            <v>Materiales complementarios</v>
          </cell>
        </row>
        <row r="59">
          <cell r="A59" t="str">
            <v>2000</v>
          </cell>
          <cell r="B59">
            <v>2404</v>
          </cell>
          <cell r="C59" t="str">
            <v>Material eléctrico</v>
          </cell>
        </row>
        <row r="60">
          <cell r="A60" t="str">
            <v>2000</v>
          </cell>
          <cell r="B60">
            <v>2501</v>
          </cell>
          <cell r="C60" t="str">
            <v>Sustancias químicas</v>
          </cell>
        </row>
        <row r="61">
          <cell r="A61" t="str">
            <v>2000</v>
          </cell>
          <cell r="B61">
            <v>2502</v>
          </cell>
          <cell r="C61" t="str">
            <v xml:space="preserve">Plaguicidas, abonos y fertilizantes </v>
          </cell>
        </row>
        <row r="62">
          <cell r="A62" t="str">
            <v>2000</v>
          </cell>
          <cell r="B62">
            <v>2503</v>
          </cell>
          <cell r="C62" t="str">
            <v>Medicinas y productos farmacéuticos</v>
          </cell>
        </row>
        <row r="63">
          <cell r="A63" t="str">
            <v>2000</v>
          </cell>
          <cell r="B63">
            <v>2506</v>
          </cell>
          <cell r="C63" t="str">
            <v xml:space="preserve">Materiales y suministros médicos </v>
          </cell>
        </row>
        <row r="64">
          <cell r="A64" t="str">
            <v>2000</v>
          </cell>
          <cell r="B64">
            <v>2507</v>
          </cell>
          <cell r="C64" t="str">
            <v>Materiales y suministros de laboratorio</v>
          </cell>
        </row>
        <row r="65">
          <cell r="A65" t="str">
            <v>2000</v>
          </cell>
          <cell r="B65">
            <v>2601</v>
          </cell>
          <cell r="C65" t="str">
            <v>Combustibles</v>
          </cell>
        </row>
        <row r="66">
          <cell r="A66" t="str">
            <v>2000</v>
          </cell>
          <cell r="B66">
            <v>2602</v>
          </cell>
          <cell r="C66" t="str">
            <v>Lubricantes y aditivos</v>
          </cell>
        </row>
        <row r="67">
          <cell r="A67" t="str">
            <v>2000</v>
          </cell>
          <cell r="B67">
            <v>2701</v>
          </cell>
          <cell r="C67" t="str">
            <v>Vestuario, uniformes y blancos</v>
          </cell>
        </row>
        <row r="68">
          <cell r="A68" t="str">
            <v>2000</v>
          </cell>
          <cell r="B68">
            <v>2702</v>
          </cell>
          <cell r="C68" t="str">
            <v>Prendas de protección</v>
          </cell>
        </row>
        <row r="69">
          <cell r="A69" t="str">
            <v>2000</v>
          </cell>
          <cell r="B69">
            <v>2703</v>
          </cell>
          <cell r="C69" t="str">
            <v>Artículos deportivos</v>
          </cell>
        </row>
        <row r="70">
          <cell r="A70" t="str">
            <v>2000</v>
          </cell>
          <cell r="B70">
            <v>2801</v>
          </cell>
          <cell r="C70" t="str">
            <v>Sustancias y materiales explosivos (para uso exclusivo de áreas  de Seguridad Pública)</v>
          </cell>
        </row>
        <row r="71">
          <cell r="A71" t="str">
            <v>2000</v>
          </cell>
          <cell r="B71">
            <v>2802</v>
          </cell>
          <cell r="C71" t="str">
            <v>Materiales de seguridad pública (para uso exclusivo de la áreas de  Seguridad Pública)</v>
          </cell>
        </row>
        <row r="72">
          <cell r="A72" t="str">
            <v>2000</v>
          </cell>
          <cell r="B72">
            <v>2901</v>
          </cell>
          <cell r="C72" t="str">
            <v xml:space="preserve">Placas para registro  </v>
          </cell>
        </row>
        <row r="73">
          <cell r="A73" t="str">
            <v>3000</v>
          </cell>
          <cell r="B73">
            <v>3101</v>
          </cell>
          <cell r="C73" t="str">
            <v>Servicio postal</v>
          </cell>
        </row>
        <row r="74">
          <cell r="A74" t="str">
            <v>3000</v>
          </cell>
          <cell r="B74">
            <v>3102</v>
          </cell>
          <cell r="C74" t="str">
            <v>Servicio telegráfico</v>
          </cell>
        </row>
        <row r="75">
          <cell r="A75" t="str">
            <v>3000</v>
          </cell>
          <cell r="B75">
            <v>3103</v>
          </cell>
          <cell r="C75" t="str">
            <v>Servicio telefónico</v>
          </cell>
        </row>
        <row r="76">
          <cell r="A76" t="str">
            <v>3000</v>
          </cell>
          <cell r="B76">
            <v>3104</v>
          </cell>
          <cell r="C76" t="str">
            <v>Servicio de energía eléctrica</v>
          </cell>
        </row>
        <row r="77">
          <cell r="A77" t="str">
            <v>3000</v>
          </cell>
          <cell r="B77">
            <v>3105</v>
          </cell>
          <cell r="C77" t="str">
            <v>Servicio de agua potable</v>
          </cell>
        </row>
        <row r="78">
          <cell r="A78" t="str">
            <v>3000</v>
          </cell>
          <cell r="B78">
            <v>3201</v>
          </cell>
          <cell r="C78" t="str">
            <v>Arrendamiento de edificios y locales</v>
          </cell>
        </row>
        <row r="79">
          <cell r="A79" t="str">
            <v>3000</v>
          </cell>
          <cell r="B79">
            <v>3203</v>
          </cell>
          <cell r="C79" t="str">
            <v>Arrendamiento de maquinaria y equipo</v>
          </cell>
        </row>
        <row r="80">
          <cell r="A80" t="str">
            <v>3000</v>
          </cell>
          <cell r="B80">
            <v>3204</v>
          </cell>
          <cell r="C80" t="str">
            <v>Arrendamiento de equipo de cómputo</v>
          </cell>
        </row>
        <row r="81">
          <cell r="A81" t="str">
            <v>3000</v>
          </cell>
          <cell r="B81">
            <v>3205</v>
          </cell>
          <cell r="C81" t="str">
            <v>Arrendamiento de vehículos</v>
          </cell>
        </row>
        <row r="82">
          <cell r="A82" t="str">
            <v>3000</v>
          </cell>
          <cell r="B82">
            <v>3206</v>
          </cell>
          <cell r="C82" t="str">
            <v>Arrendamientos especiales</v>
          </cell>
        </row>
        <row r="83">
          <cell r="A83" t="str">
            <v>3000</v>
          </cell>
          <cell r="B83">
            <v>3207</v>
          </cell>
          <cell r="C83" t="str">
            <v>Subrogaciones</v>
          </cell>
        </row>
        <row r="84">
          <cell r="A84" t="str">
            <v>3000</v>
          </cell>
          <cell r="B84">
            <v>3302</v>
          </cell>
          <cell r="C84" t="str">
            <v>Capacitación Institucional</v>
          </cell>
        </row>
        <row r="85">
          <cell r="A85" t="str">
            <v>3000</v>
          </cell>
          <cell r="B85">
            <v>3303</v>
          </cell>
          <cell r="C85" t="str">
            <v>Estudios Diversos</v>
          </cell>
        </row>
        <row r="86">
          <cell r="A86" t="str">
            <v>3000</v>
          </cell>
          <cell r="B86">
            <v>3304</v>
          </cell>
          <cell r="C86" t="str">
            <v>Capacitación Especializada</v>
          </cell>
        </row>
        <row r="87">
          <cell r="A87" t="str">
            <v>3000</v>
          </cell>
          <cell r="B87">
            <v>3401</v>
          </cell>
          <cell r="C87" t="str">
            <v>Almacenaje, embalaje y envase</v>
          </cell>
        </row>
        <row r="88">
          <cell r="A88" t="str">
            <v>3000</v>
          </cell>
          <cell r="B88">
            <v>3402</v>
          </cell>
          <cell r="C88" t="str">
            <v>Fletes y maniobras</v>
          </cell>
        </row>
        <row r="89">
          <cell r="A89" t="str">
            <v>3000</v>
          </cell>
          <cell r="B89">
            <v>3403</v>
          </cell>
          <cell r="C89" t="str">
            <v>Servicios de Vigilancia</v>
          </cell>
        </row>
        <row r="90">
          <cell r="A90" t="str">
            <v>3000</v>
          </cell>
          <cell r="B90">
            <v>3404</v>
          </cell>
          <cell r="C90" t="str">
            <v>Servicios de lavandería, limpieza, higiene y fumigación</v>
          </cell>
        </row>
        <row r="91">
          <cell r="A91" t="str">
            <v>3000</v>
          </cell>
          <cell r="B91">
            <v>3405</v>
          </cell>
          <cell r="C91" t="str">
            <v>Seguros</v>
          </cell>
        </row>
        <row r="92">
          <cell r="A92" t="str">
            <v>3000</v>
          </cell>
          <cell r="B92">
            <v>3406</v>
          </cell>
          <cell r="C92" t="str">
            <v>Intereses, descuentos y otros servicios bancarios</v>
          </cell>
        </row>
        <row r="93">
          <cell r="A93" t="str">
            <v>3000</v>
          </cell>
          <cell r="B93">
            <v>3409</v>
          </cell>
          <cell r="C93" t="str">
            <v>Otros Impuestos y derechos</v>
          </cell>
        </row>
        <row r="94">
          <cell r="A94" t="str">
            <v>3000</v>
          </cell>
          <cell r="B94">
            <v>3413</v>
          </cell>
          <cell r="C94" t="str">
            <v>Gastos en Actividades de Seguridad Pública</v>
          </cell>
        </row>
        <row r="95">
          <cell r="A95" t="str">
            <v>3000</v>
          </cell>
          <cell r="B95">
            <v>3501</v>
          </cell>
          <cell r="C95" t="str">
            <v>Mantenimiento y conservación de mobiliario y equipo de oficina</v>
          </cell>
        </row>
        <row r="96">
          <cell r="A96" t="str">
            <v>3000</v>
          </cell>
          <cell r="B96">
            <v>3502</v>
          </cell>
          <cell r="C96" t="str">
            <v>Mantenimiento y conservación de equipo de cómputo</v>
          </cell>
        </row>
        <row r="97">
          <cell r="A97" t="str">
            <v>3000</v>
          </cell>
          <cell r="B97">
            <v>3503</v>
          </cell>
          <cell r="C97" t="str">
            <v>Mantenimiento y conservación de maquinaria y equipo de transporte</v>
          </cell>
        </row>
        <row r="98">
          <cell r="A98" t="str">
            <v>3000</v>
          </cell>
          <cell r="B98">
            <v>3504</v>
          </cell>
          <cell r="C98" t="str">
            <v xml:space="preserve">Mantenimiento y conservación de inmuebles e instalaciones fijas </v>
          </cell>
        </row>
        <row r="99">
          <cell r="A99" t="str">
            <v>3000</v>
          </cell>
          <cell r="B99">
            <v>3505</v>
          </cell>
          <cell r="C99" t="str">
            <v>Mantenimiento y conservación de Material y Equipo de Seguridad Pública (para uso exclusivo de las Secretarías de Vialidad y Transporte, de Procuraduría General de Justicia y de Seguridad Pública)</v>
          </cell>
        </row>
        <row r="100">
          <cell r="A100" t="str">
            <v>3000</v>
          </cell>
          <cell r="B100">
            <v>3506</v>
          </cell>
          <cell r="C100" t="str">
            <v>Mantenimiento y conservación de maquinaria y equipo de trabajo específico</v>
          </cell>
        </row>
        <row r="101">
          <cell r="A101" t="str">
            <v>3000</v>
          </cell>
          <cell r="B101">
            <v>3601</v>
          </cell>
          <cell r="C101" t="str">
            <v>Gastos de difusión, información y publicaciones oficiales</v>
          </cell>
        </row>
        <row r="102">
          <cell r="A102" t="str">
            <v>3000</v>
          </cell>
          <cell r="B102">
            <v>3602</v>
          </cell>
          <cell r="C102" t="str">
            <v>Impresiones de papelería oficial</v>
          </cell>
        </row>
        <row r="103">
          <cell r="A103" t="str">
            <v>3000</v>
          </cell>
          <cell r="B103">
            <v>3603</v>
          </cell>
          <cell r="C103" t="str">
            <v>Espectáculos culturales (para uso exclusivo de las Secretarías de Turismo, de Educación y de Cultura)</v>
          </cell>
        </row>
        <row r="104">
          <cell r="A104" t="str">
            <v>3000</v>
          </cell>
          <cell r="B104">
            <v>3604</v>
          </cell>
          <cell r="C104" t="str">
            <v>Servicio de telecomunicaciones</v>
          </cell>
        </row>
        <row r="105">
          <cell r="A105" t="str">
            <v>3000</v>
          </cell>
          <cell r="B105">
            <v>3605</v>
          </cell>
          <cell r="C105" t="str">
            <v xml:space="preserve">Programa Tarifa Especial </v>
          </cell>
        </row>
        <row r="106">
          <cell r="A106" t="str">
            <v>3000</v>
          </cell>
          <cell r="B106">
            <v>3701</v>
          </cell>
          <cell r="C106" t="str">
            <v xml:space="preserve">Pasajes </v>
          </cell>
        </row>
        <row r="107">
          <cell r="A107" t="str">
            <v>3000</v>
          </cell>
          <cell r="B107">
            <v>3702</v>
          </cell>
          <cell r="C107" t="str">
            <v>Viáticos</v>
          </cell>
        </row>
        <row r="108">
          <cell r="A108" t="str">
            <v>3000</v>
          </cell>
          <cell r="B108">
            <v>3704</v>
          </cell>
          <cell r="C108" t="str">
            <v>Traslado de personal</v>
          </cell>
        </row>
        <row r="109">
          <cell r="A109" t="str">
            <v>3000</v>
          </cell>
          <cell r="B109">
            <v>3801</v>
          </cell>
          <cell r="C109" t="str">
            <v>Gastos de ceremonial y de orden social</v>
          </cell>
        </row>
        <row r="110">
          <cell r="A110" t="str">
            <v>3000</v>
          </cell>
          <cell r="B110">
            <v>3802</v>
          </cell>
          <cell r="C110" t="str">
            <v>Congresos, convenciones y exposiciones</v>
          </cell>
        </row>
        <row r="111">
          <cell r="A111" t="str">
            <v>3000</v>
          </cell>
          <cell r="B111">
            <v>3804</v>
          </cell>
          <cell r="C111" t="str">
            <v>Gastos menores</v>
          </cell>
        </row>
        <row r="112">
          <cell r="A112" t="str">
            <v>4000</v>
          </cell>
          <cell r="B112">
            <v>4101</v>
          </cell>
          <cell r="C112" t="str">
            <v>Poder Legislativo</v>
          </cell>
        </row>
        <row r="113">
          <cell r="A113" t="str">
            <v>4000</v>
          </cell>
          <cell r="B113">
            <v>4102</v>
          </cell>
          <cell r="C113" t="str">
            <v>Consejo Electoral del Estado</v>
          </cell>
        </row>
        <row r="114">
          <cell r="A114" t="str">
            <v>4000</v>
          </cell>
          <cell r="B114">
            <v>4103</v>
          </cell>
          <cell r="C114" t="str">
            <v>Comisión Estatal de Derechos Humanos</v>
          </cell>
        </row>
        <row r="115">
          <cell r="A115" t="str">
            <v>4000</v>
          </cell>
          <cell r="B115">
            <v>4111</v>
          </cell>
          <cell r="C115" t="str">
            <v>Supremo Tribunal de Justicia</v>
          </cell>
        </row>
        <row r="116">
          <cell r="A116" t="str">
            <v>4000</v>
          </cell>
          <cell r="B116">
            <v>4112</v>
          </cell>
          <cell r="C116" t="str">
            <v>Consejo General del Poder Judicial</v>
          </cell>
        </row>
        <row r="117">
          <cell r="A117" t="str">
            <v>4000</v>
          </cell>
          <cell r="B117">
            <v>4113</v>
          </cell>
          <cell r="C117" t="str">
            <v>Tribunal Electoral</v>
          </cell>
        </row>
        <row r="118">
          <cell r="A118" t="str">
            <v>4000</v>
          </cell>
          <cell r="B118">
            <v>4114</v>
          </cell>
          <cell r="C118" t="str">
            <v>Tribunal de lo Administrativo del Estado</v>
          </cell>
        </row>
        <row r="119">
          <cell r="A119" t="str">
            <v>4000</v>
          </cell>
          <cell r="B119">
            <v>4121</v>
          </cell>
          <cell r="C119" t="str">
            <v>Participaciones a Municipios por Ingresos Estatales</v>
          </cell>
        </row>
        <row r="120">
          <cell r="A120" t="str">
            <v>4000</v>
          </cell>
          <cell r="B120">
            <v>4122</v>
          </cell>
          <cell r="C120" t="str">
            <v>Participaciones a Municipios por Ingresos Federales</v>
          </cell>
        </row>
        <row r="121">
          <cell r="A121" t="str">
            <v>4000</v>
          </cell>
          <cell r="B121">
            <v>4131</v>
          </cell>
          <cell r="C121" t="str">
            <v>Fondo de Infraestructura Social Municipal</v>
          </cell>
        </row>
        <row r="122">
          <cell r="A122" t="str">
            <v>4000</v>
          </cell>
          <cell r="B122">
            <v>4132</v>
          </cell>
          <cell r="C122" t="str">
            <v>Fondo de Fortalecimiento Municipal</v>
          </cell>
        </row>
        <row r="123">
          <cell r="A123" t="str">
            <v>4000</v>
          </cell>
          <cell r="B123">
            <v>4211</v>
          </cell>
          <cell r="C123" t="str">
            <v>Universidad de Guadalajara</v>
          </cell>
        </row>
        <row r="124">
          <cell r="A124" t="str">
            <v>4000</v>
          </cell>
          <cell r="B124">
            <v>4212</v>
          </cell>
          <cell r="C124" t="str">
            <v>Colegio de Estudios Científicos y Tecnológicos del Estado de Jalisco</v>
          </cell>
        </row>
        <row r="125">
          <cell r="A125" t="str">
            <v>4000</v>
          </cell>
          <cell r="B125">
            <v>4213</v>
          </cell>
          <cell r="C125" t="str">
            <v>Colegio de Bachilleres del Estado de Jalisco</v>
          </cell>
        </row>
        <row r="126">
          <cell r="A126" t="str">
            <v>4000</v>
          </cell>
          <cell r="B126">
            <v>4214</v>
          </cell>
          <cell r="C126" t="str">
            <v>Instituto de la Madera, Celulosa y Papel</v>
          </cell>
        </row>
        <row r="127">
          <cell r="A127" t="str">
            <v>4000</v>
          </cell>
          <cell r="B127">
            <v>4215</v>
          </cell>
          <cell r="C127" t="str">
            <v>Consejo Estatal para el Fomento Deportivo y el Apoyo a la Juventud</v>
          </cell>
        </row>
        <row r="128">
          <cell r="A128" t="str">
            <v>4000</v>
          </cell>
          <cell r="B128">
            <v>4216</v>
          </cell>
          <cell r="C128" t="str">
            <v>Instituto Descentralizado Estatal de Formación para el Trabajo (IDEFT)</v>
          </cell>
        </row>
        <row r="129">
          <cell r="A129" t="str">
            <v>4000</v>
          </cell>
          <cell r="B129">
            <v>4217</v>
          </cell>
          <cell r="C129" t="str">
            <v>Comité Administrador del Programa Estatal de Construcción de Escuelas (C.A.P.E.C.E.)</v>
          </cell>
        </row>
        <row r="130">
          <cell r="A130" t="str">
            <v>4000</v>
          </cell>
          <cell r="B130">
            <v>4218</v>
          </cell>
          <cell r="C130" t="str">
            <v>Universidad Tecnológica</v>
          </cell>
        </row>
        <row r="131">
          <cell r="A131" t="str">
            <v>4000</v>
          </cell>
          <cell r="B131">
            <v>4219</v>
          </cell>
          <cell r="C131" t="str">
            <v>Instituto Estatal para la Educación de los Adultos (IEEA)</v>
          </cell>
        </row>
        <row r="132">
          <cell r="A132" t="str">
            <v>4000</v>
          </cell>
          <cell r="B132">
            <v>4221</v>
          </cell>
          <cell r="C132" t="str">
            <v>Instituto Cultural Cabañas</v>
          </cell>
        </row>
        <row r="133">
          <cell r="A133" t="str">
            <v>4000</v>
          </cell>
          <cell r="B133">
            <v>4223</v>
          </cell>
          <cell r="C133" t="str">
            <v>Instituto Jalisciense de Antropología e Historia</v>
          </cell>
        </row>
        <row r="134">
          <cell r="A134" t="str">
            <v>4000</v>
          </cell>
          <cell r="B134">
            <v>4224</v>
          </cell>
          <cell r="C134" t="str">
            <v>Instituto de la Artesanía Jalisciense</v>
          </cell>
        </row>
        <row r="135">
          <cell r="A135" t="str">
            <v>4000</v>
          </cell>
          <cell r="B135">
            <v>4225</v>
          </cell>
          <cell r="C135" t="str">
            <v>Instituto Jalisciense de la Calidad</v>
          </cell>
        </row>
        <row r="136">
          <cell r="A136" t="str">
            <v>4000</v>
          </cell>
          <cell r="B136">
            <v>4226</v>
          </cell>
          <cell r="C136" t="str">
            <v>Consejo Estatal de Ciencia y Tecnología del Estado de Jalisco</v>
          </cell>
        </row>
        <row r="137">
          <cell r="A137" t="str">
            <v>4000</v>
          </cell>
          <cell r="B137">
            <v>4227</v>
          </cell>
          <cell r="C137" t="str">
            <v>Fondo de Ciencia y Tecnología</v>
          </cell>
        </row>
        <row r="138">
          <cell r="A138" t="str">
            <v>4000</v>
          </cell>
          <cell r="B138">
            <v>4228</v>
          </cell>
          <cell r="C138" t="str">
            <v>Institutos Tecnológicos en el Interior del Estado</v>
          </cell>
        </row>
        <row r="139">
          <cell r="A139" t="str">
            <v>4000</v>
          </cell>
          <cell r="B139">
            <v>4229</v>
          </cell>
          <cell r="C139" t="str">
            <v>Escuela de Conservación y Restauración de Occidente</v>
          </cell>
        </row>
        <row r="140">
          <cell r="A140" t="str">
            <v>4000</v>
          </cell>
          <cell r="B140">
            <v>4234</v>
          </cell>
          <cell r="C140" t="str">
            <v>Instituto de Información Territorial del Estado de Jalisco</v>
          </cell>
        </row>
        <row r="141">
          <cell r="A141" t="str">
            <v>4000</v>
          </cell>
          <cell r="B141">
            <v>4232</v>
          </cell>
          <cell r="C141" t="str">
            <v>Instituto de Estudios del Federalismo "Prisciliano Sánchez"</v>
          </cell>
        </row>
        <row r="142">
          <cell r="A142" t="str">
            <v>4000</v>
          </cell>
          <cell r="B142">
            <v>4233</v>
          </cell>
          <cell r="C142" t="str">
            <v>Colegio de Educacion Profesional Tecnica del Estado de Jalisco</v>
          </cell>
        </row>
        <row r="143">
          <cell r="A143" t="str">
            <v>4000</v>
          </cell>
          <cell r="B143">
            <v>4234</v>
          </cell>
          <cell r="C143" t="str">
            <v>Instituto Jalisciense de la Juventud</v>
          </cell>
        </row>
        <row r="144">
          <cell r="A144" t="str">
            <v>4000</v>
          </cell>
          <cell r="B144">
            <v>4235</v>
          </cell>
          <cell r="C144" t="str">
            <v>Instituto Estatal de la Mujer</v>
          </cell>
        </row>
        <row r="145">
          <cell r="A145" t="str">
            <v>4000</v>
          </cell>
          <cell r="B145">
            <v>4244</v>
          </cell>
          <cell r="C145" t="str">
            <v>OPD Servicios de Salud Jalisco</v>
          </cell>
        </row>
        <row r="146">
          <cell r="A146" t="str">
            <v>4000</v>
          </cell>
          <cell r="B146">
            <v>4245</v>
          </cell>
          <cell r="C146" t="str">
            <v>OPD Hospital Civil de Guadalajara</v>
          </cell>
        </row>
        <row r="147">
          <cell r="A147" t="str">
            <v>4000</v>
          </cell>
          <cell r="B147">
            <v>4246</v>
          </cell>
          <cell r="C147" t="str">
            <v>Instituto Jalisciense de Cancerología</v>
          </cell>
        </row>
        <row r="148">
          <cell r="A148" t="str">
            <v>4000</v>
          </cell>
          <cell r="B148">
            <v>4247</v>
          </cell>
          <cell r="C148" t="str">
            <v>Consejo Estatal de Transplantes de Órganos y Tejidos</v>
          </cell>
        </row>
        <row r="149">
          <cell r="A149" t="str">
            <v>4000</v>
          </cell>
          <cell r="B149">
            <v>4248</v>
          </cell>
          <cell r="C149" t="str">
            <v>Instituto Jalisciense de Salud Mental</v>
          </cell>
        </row>
        <row r="150">
          <cell r="A150" t="str">
            <v>4000</v>
          </cell>
          <cell r="B150">
            <v>4249</v>
          </cell>
          <cell r="C150" t="str">
            <v>Instituto Jalisciense de Alivio del Dolor y Cuidados Paliativos</v>
          </cell>
        </row>
        <row r="151">
          <cell r="A151" t="str">
            <v>4000</v>
          </cell>
          <cell r="B151">
            <v>4251</v>
          </cell>
          <cell r="C151" t="str">
            <v>Sistema para el Desarrollo Integral de la Familia "Jalisco" (DIF)</v>
          </cell>
        </row>
        <row r="152">
          <cell r="A152" t="str">
            <v>4000</v>
          </cell>
          <cell r="B152">
            <v>4252</v>
          </cell>
          <cell r="C152" t="str">
            <v>Instituto Cabañas</v>
          </cell>
        </row>
        <row r="153">
          <cell r="A153" t="str">
            <v>4000</v>
          </cell>
          <cell r="B153">
            <v>4253</v>
          </cell>
          <cell r="C153" t="str">
            <v>Instituto Jalisciense de Asistencia Social</v>
          </cell>
        </row>
        <row r="154">
          <cell r="A154" t="str">
            <v>4000</v>
          </cell>
          <cell r="B154">
            <v>4254</v>
          </cell>
          <cell r="C154" t="str">
            <v>Industria Jaliscience de Rehabilitación Social (I.N.J.A.L.R.E.S.O.)</v>
          </cell>
        </row>
        <row r="155">
          <cell r="A155" t="str">
            <v>4000</v>
          </cell>
          <cell r="B155">
            <v>4256</v>
          </cell>
          <cell r="C155" t="str">
            <v>Consejo Estatal de Población</v>
          </cell>
        </row>
        <row r="156">
          <cell r="A156" t="str">
            <v>4000</v>
          </cell>
          <cell r="B156">
            <v>4257</v>
          </cell>
          <cell r="C156" t="str">
            <v>Consejo Ciudadano de Seguridad Publica, Prevención y Readaptación Social</v>
          </cell>
        </row>
        <row r="157">
          <cell r="A157" t="str">
            <v>4000</v>
          </cell>
          <cell r="B157">
            <v>4258</v>
          </cell>
          <cell r="C157" t="str">
            <v>Centro de Atención a Víctimas del Delito</v>
          </cell>
        </row>
        <row r="158">
          <cell r="A158" t="str">
            <v>4000</v>
          </cell>
          <cell r="B158">
            <v>4259</v>
          </cell>
          <cell r="C158" t="str">
            <v>Fideicomiso Programa de Seguridad (FOSEG)</v>
          </cell>
        </row>
        <row r="159">
          <cell r="A159" t="str">
            <v>4000</v>
          </cell>
          <cell r="B159">
            <v>4261</v>
          </cell>
          <cell r="C159" t="str">
            <v>Procuraduría de Desarrollo Urbano</v>
          </cell>
        </row>
        <row r="160">
          <cell r="A160" t="str">
            <v>4000</v>
          </cell>
          <cell r="B160">
            <v>4262</v>
          </cell>
          <cell r="C160" t="str">
            <v>Subsidios a Municipios</v>
          </cell>
        </row>
        <row r="161">
          <cell r="A161" t="str">
            <v>4000</v>
          </cell>
          <cell r="B161">
            <v>4263</v>
          </cell>
          <cell r="C161" t="str">
            <v>Aportación Estatal para el  Desarrollo de Infraestructura en los Municipios</v>
          </cell>
        </row>
        <row r="162">
          <cell r="A162" t="str">
            <v>4000</v>
          </cell>
          <cell r="B162">
            <v>4265</v>
          </cell>
          <cell r="C162" t="str">
            <v>Comision Estatal de Agua y Saneamiento del Estado de Jalisco</v>
          </cell>
        </row>
        <row r="163">
          <cell r="A163" t="str">
            <v>4000</v>
          </cell>
          <cell r="B163">
            <v>4266</v>
          </cell>
          <cell r="C163" t="str">
            <v>Fondo de regionalizacion</v>
          </cell>
        </row>
        <row r="164">
          <cell r="A164" t="str">
            <v>4000</v>
          </cell>
          <cell r="B164">
            <v>4271</v>
          </cell>
          <cell r="C164" t="str">
            <v>Unidad Estatal de Protección Civil</v>
          </cell>
        </row>
        <row r="165">
          <cell r="A165" t="str">
            <v>4000</v>
          </cell>
          <cell r="B165">
            <v>4272</v>
          </cell>
          <cell r="C165" t="str">
            <v>Instituto Jalisciense de Ciencias Forenses</v>
          </cell>
        </row>
        <row r="166">
          <cell r="A166" t="str">
            <v>4000</v>
          </cell>
          <cell r="B166">
            <v>4273</v>
          </cell>
          <cell r="C166" t="str">
            <v>Participación Estatal del Convenio de Desarrollo Social</v>
          </cell>
        </row>
        <row r="167">
          <cell r="A167" t="str">
            <v>4000</v>
          </cell>
          <cell r="B167">
            <v>4283</v>
          </cell>
          <cell r="C167" t="str">
            <v>Parque de la Solidaridad</v>
          </cell>
        </row>
        <row r="168">
          <cell r="A168" t="str">
            <v>4000</v>
          </cell>
          <cell r="B168">
            <v>4286</v>
          </cell>
          <cell r="C168" t="str">
            <v>Fomento al Turismo en Puerto Vallarta.</v>
          </cell>
        </row>
        <row r="169">
          <cell r="A169" t="str">
            <v>4000</v>
          </cell>
          <cell r="B169">
            <v>4287</v>
          </cell>
          <cell r="C169" t="str">
            <v>Inmobiliaria y Promotora de Vivienda de Interés Público del Estado (IPROVIPE)</v>
          </cell>
        </row>
        <row r="170">
          <cell r="A170" t="str">
            <v>4000</v>
          </cell>
          <cell r="B170">
            <v>4288</v>
          </cell>
          <cell r="C170" t="str">
            <v>Fondo Jalisco de Fomento Empresarial</v>
          </cell>
        </row>
        <row r="171">
          <cell r="A171" t="str">
            <v>4000</v>
          </cell>
          <cell r="B171">
            <v>4292</v>
          </cell>
          <cell r="C171" t="str">
            <v>Aportación a la Promoción Turística del Estado</v>
          </cell>
        </row>
        <row r="172">
          <cell r="A172" t="str">
            <v>4000</v>
          </cell>
          <cell r="B172">
            <v>4293</v>
          </cell>
          <cell r="C172" t="str">
            <v>Aportación a la Promoción Económica del Estado</v>
          </cell>
        </row>
        <row r="173">
          <cell r="A173" t="str">
            <v>4000</v>
          </cell>
          <cell r="B173">
            <v>4295</v>
          </cell>
          <cell r="C173" t="str">
            <v>Aportación al Consejo Promotor del Museo del Niño</v>
          </cell>
        </row>
        <row r="174">
          <cell r="A174" t="str">
            <v>4000</v>
          </cell>
          <cell r="B174">
            <v>4297</v>
          </cell>
          <cell r="C174" t="str">
            <v>Consejo Estatal de Promoción Económica</v>
          </cell>
        </row>
        <row r="175">
          <cell r="A175" t="str">
            <v>4000</v>
          </cell>
          <cell r="B175">
            <v>4299</v>
          </cell>
          <cell r="C175" t="str">
            <v>Comite para el Fomento y Proteccion Pecuaria, A.C.</v>
          </cell>
        </row>
        <row r="176">
          <cell r="A176" t="str">
            <v>4000</v>
          </cell>
          <cell r="B176">
            <v>4301</v>
          </cell>
          <cell r="C176" t="str">
            <v>Pensiones</v>
          </cell>
        </row>
        <row r="177">
          <cell r="A177" t="str">
            <v>4000</v>
          </cell>
          <cell r="B177">
            <v>4303</v>
          </cell>
          <cell r="C177" t="str">
            <v>Pagos de Defunción</v>
          </cell>
        </row>
        <row r="178">
          <cell r="A178" t="str">
            <v>4000</v>
          </cell>
          <cell r="B178">
            <v>4304</v>
          </cell>
          <cell r="C178" t="str">
            <v>Becas</v>
          </cell>
        </row>
        <row r="179">
          <cell r="A179" t="str">
            <v>4000</v>
          </cell>
          <cell r="B179">
            <v>4306</v>
          </cell>
          <cell r="C179" t="str">
            <v>Pre y Premios</v>
          </cell>
        </row>
        <row r="180">
          <cell r="A180" t="str">
            <v>4000</v>
          </cell>
          <cell r="B180">
            <v>4307</v>
          </cell>
          <cell r="C180" t="str">
            <v>Ayuda a Instituciones sin Fines de Lucro</v>
          </cell>
        </row>
        <row r="181">
          <cell r="A181" t="str">
            <v>4000</v>
          </cell>
          <cell r="B181">
            <v>4311</v>
          </cell>
          <cell r="C181" t="str">
            <v>Fideicomiso Alianza para el Campo (FACEJ)</v>
          </cell>
        </row>
        <row r="182">
          <cell r="A182" t="str">
            <v>4000</v>
          </cell>
          <cell r="B182">
            <v>4312</v>
          </cell>
          <cell r="C182" t="str">
            <v>Fideicomiso para la Administración de Programas de Desarrollo Forestal del Estado de Jalisco (FIPRODEFO)</v>
          </cell>
        </row>
        <row r="183">
          <cell r="A183" t="str">
            <v>4000</v>
          </cell>
          <cell r="B183">
            <v>4313</v>
          </cell>
          <cell r="C183" t="str">
            <v>Fideicomiso Bosque de la Primavera</v>
          </cell>
        </row>
        <row r="184">
          <cell r="A184" t="str">
            <v>4000</v>
          </cell>
          <cell r="B184">
            <v>4314</v>
          </cell>
          <cell r="C184" t="str">
            <v>Fideicomiso para el Desarrollo Forestal (FIDEFOR)</v>
          </cell>
        </row>
        <row r="185">
          <cell r="A185" t="str">
            <v>4000</v>
          </cell>
          <cell r="B185">
            <v>4315</v>
          </cell>
          <cell r="C185" t="str">
            <v>Apoyos a Proyectos Productivos Rurales</v>
          </cell>
        </row>
        <row r="186">
          <cell r="A186" t="str">
            <v>4000</v>
          </cell>
          <cell r="B186">
            <v>4318</v>
          </cell>
          <cell r="C186" t="str">
            <v>Fideicomiso para la gestión integral de la Cuenca del Río Ayuquila</v>
          </cell>
        </row>
        <row r="187">
          <cell r="A187" t="str">
            <v>4000</v>
          </cell>
          <cell r="B187">
            <v>4319</v>
          </cell>
          <cell r="C187" t="str">
            <v>Fideicomiso de Apoyos a la Rentabilidad Agrícola de los Productores de Maíz del Estado de Jalisco (FARAJAL)</v>
          </cell>
        </row>
        <row r="188">
          <cell r="A188" t="str">
            <v>4000</v>
          </cell>
          <cell r="B188">
            <v>4411</v>
          </cell>
          <cell r="C188" t="str">
            <v>Comision de Arbitraje Medico del Estado de Jalisco</v>
          </cell>
        </row>
        <row r="189">
          <cell r="A189" t="str">
            <v>4000</v>
          </cell>
          <cell r="B189">
            <v>412</v>
          </cell>
          <cell r="C189" t="str">
            <v>Programa de Homologación de Defensores de Oficio</v>
          </cell>
        </row>
        <row r="190">
          <cell r="A190" t="str">
            <v>4000</v>
          </cell>
          <cell r="B190">
            <v>4413</v>
          </cell>
          <cell r="C190" t="str">
            <v>Sistema Estatal de Información Jalisco</v>
          </cell>
        </row>
        <row r="191">
          <cell r="A191" t="str">
            <v>4000</v>
          </cell>
          <cell r="B191">
            <v>4414</v>
          </cell>
          <cell r="C191" t="str">
            <v>Instituto de Fomento al Comercio Exterior del Estado de Jalisco</v>
          </cell>
        </row>
        <row r="192">
          <cell r="A192" t="str">
            <v>4000</v>
          </cell>
          <cell r="B192">
            <v>4415</v>
          </cell>
          <cell r="C192" t="str">
            <v>Organismo Coordinador de la Operación Integral del Servicio de Transporte Público del Estado</v>
          </cell>
        </row>
        <row r="193">
          <cell r="A193" t="str">
            <v>4000</v>
          </cell>
          <cell r="B193">
            <v>4416</v>
          </cell>
          <cell r="C193" t="str">
            <v>Centro de Investigación de la Vialidad y el Transporte</v>
          </cell>
        </row>
        <row r="194">
          <cell r="A194" t="str">
            <v>5000</v>
          </cell>
          <cell r="B194">
            <v>5101</v>
          </cell>
          <cell r="C194" t="str">
            <v>Mobiliario</v>
          </cell>
        </row>
        <row r="195">
          <cell r="A195" t="str">
            <v>5000</v>
          </cell>
          <cell r="B195">
            <v>5102</v>
          </cell>
          <cell r="C195" t="str">
            <v>Equipo de oficina</v>
          </cell>
        </row>
        <row r="196">
          <cell r="A196" t="str">
            <v>5000</v>
          </cell>
          <cell r="B196">
            <v>5103</v>
          </cell>
          <cell r="C196" t="str">
            <v xml:space="preserve">Equipo educacional y recreativo </v>
          </cell>
        </row>
        <row r="197">
          <cell r="A197" t="str">
            <v>5000</v>
          </cell>
          <cell r="B197">
            <v>5104</v>
          </cell>
          <cell r="C197" t="str">
            <v>Bienes artísticos y culturales</v>
          </cell>
        </row>
        <row r="198">
          <cell r="A198" t="str">
            <v>5000</v>
          </cell>
          <cell r="B198">
            <v>5201</v>
          </cell>
          <cell r="C198" t="str">
            <v xml:space="preserve">Maquinaria y equipo agropecuario </v>
          </cell>
        </row>
        <row r="199">
          <cell r="A199" t="str">
            <v>5000</v>
          </cell>
          <cell r="B199">
            <v>5202</v>
          </cell>
          <cell r="C199" t="str">
            <v>Maquinaria y equipo industrial</v>
          </cell>
        </row>
        <row r="200">
          <cell r="A200" t="str">
            <v>5000</v>
          </cell>
          <cell r="B200">
            <v>5203</v>
          </cell>
          <cell r="C200" t="str">
            <v xml:space="preserve">Maquinaria y equipo de construcción </v>
          </cell>
        </row>
        <row r="201">
          <cell r="A201" t="str">
            <v>5000</v>
          </cell>
          <cell r="B201">
            <v>5204</v>
          </cell>
          <cell r="C201" t="str">
            <v>Equipo de telefonía y telecomunicaciones</v>
          </cell>
        </row>
        <row r="202">
          <cell r="A202" t="str">
            <v>5000</v>
          </cell>
          <cell r="B202">
            <v>5205</v>
          </cell>
          <cell r="C202" t="str">
            <v>Maquinaria y equipo electrónico</v>
          </cell>
        </row>
        <row r="203">
          <cell r="A203" t="str">
            <v>5000</v>
          </cell>
          <cell r="B203">
            <v>5206</v>
          </cell>
          <cell r="C203" t="str">
            <v>Equipo de computación electrónico</v>
          </cell>
        </row>
        <row r="204">
          <cell r="A204" t="str">
            <v>5000</v>
          </cell>
          <cell r="B204">
            <v>5207</v>
          </cell>
          <cell r="C204" t="str">
            <v>Maquinaria y equipo diverso</v>
          </cell>
        </row>
        <row r="205">
          <cell r="A205" t="str">
            <v>5000</v>
          </cell>
          <cell r="B205">
            <v>5208</v>
          </cell>
          <cell r="C205" t="str">
            <v>Equipo para semaforización (para uso exclusivo de la Secretaría de Vialidad y Transporte)</v>
          </cell>
        </row>
        <row r="206">
          <cell r="A206" t="str">
            <v>5000</v>
          </cell>
          <cell r="B206">
            <v>5301</v>
          </cell>
          <cell r="C206" t="str">
            <v>Vehículos y equipo terrestre</v>
          </cell>
        </row>
        <row r="207">
          <cell r="A207" t="str">
            <v>5000</v>
          </cell>
          <cell r="B207">
            <v>5304</v>
          </cell>
          <cell r="C207" t="str">
            <v>Vehículos y equipo auxiliar de transporte</v>
          </cell>
        </row>
        <row r="208">
          <cell r="A208" t="str">
            <v>5000</v>
          </cell>
          <cell r="B208">
            <v>5401</v>
          </cell>
          <cell r="C208" t="str">
            <v>Equipo médico</v>
          </cell>
        </row>
        <row r="209">
          <cell r="A209" t="str">
            <v>5000</v>
          </cell>
          <cell r="B209">
            <v>5402</v>
          </cell>
          <cell r="C209" t="str">
            <v>Instrumental médico</v>
          </cell>
        </row>
        <row r="210">
          <cell r="A210" t="str">
            <v>5000</v>
          </cell>
          <cell r="B210">
            <v>5501</v>
          </cell>
          <cell r="C210" t="str">
            <v>Herramientas y máquinas-herramienta</v>
          </cell>
        </row>
        <row r="211">
          <cell r="A211" t="str">
            <v>5000</v>
          </cell>
          <cell r="B211">
            <v>5502</v>
          </cell>
          <cell r="C211" t="str">
            <v>Refacciones y accesorios mayores</v>
          </cell>
        </row>
        <row r="212">
          <cell r="A212" t="str">
            <v>5000</v>
          </cell>
          <cell r="B212">
            <v>5602</v>
          </cell>
          <cell r="C212" t="str">
            <v xml:space="preserve">Animales de reproducción </v>
          </cell>
        </row>
        <row r="213">
          <cell r="A213" t="str">
            <v>5000</v>
          </cell>
          <cell r="B213">
            <v>5701</v>
          </cell>
          <cell r="C213" t="str">
            <v>Edificios y locales</v>
          </cell>
        </row>
        <row r="214">
          <cell r="A214" t="str">
            <v>5000</v>
          </cell>
          <cell r="B214">
            <v>5702</v>
          </cell>
          <cell r="C214" t="str">
            <v>Terrenos</v>
          </cell>
        </row>
        <row r="215">
          <cell r="A215" t="str">
            <v>5000</v>
          </cell>
          <cell r="B215">
            <v>5703</v>
          </cell>
          <cell r="C215" t="str">
            <v>Indemnizaciones y expropiaciones de inmuebles</v>
          </cell>
        </row>
        <row r="216">
          <cell r="A216" t="str">
            <v>5000</v>
          </cell>
          <cell r="B216">
            <v>5801</v>
          </cell>
          <cell r="C216" t="str">
            <v>Equipo de seguridad pública (para uso exclusivo de las áreas de Seguridad Pública)</v>
          </cell>
        </row>
        <row r="217">
          <cell r="A217" t="str">
            <v>5000</v>
          </cell>
          <cell r="B217">
            <v>5802</v>
          </cell>
          <cell r="C217" t="str">
            <v>Complementarias</v>
          </cell>
        </row>
        <row r="218">
          <cell r="A218" t="str">
            <v>6000</v>
          </cell>
          <cell r="B218">
            <v>6211</v>
          </cell>
          <cell r="C218" t="str">
            <v>Construcción</v>
          </cell>
        </row>
        <row r="219">
          <cell r="A219" t="str">
            <v>6000</v>
          </cell>
          <cell r="B219">
            <v>6221</v>
          </cell>
          <cell r="C219" t="str">
            <v>Construcción</v>
          </cell>
        </row>
        <row r="220">
          <cell r="A220" t="str">
            <v>6000</v>
          </cell>
          <cell r="B220">
            <v>6222</v>
          </cell>
          <cell r="C220" t="str">
            <v>Ampliación</v>
          </cell>
        </row>
        <row r="221">
          <cell r="A221" t="str">
            <v>6000</v>
          </cell>
          <cell r="B221">
            <v>6223</v>
          </cell>
          <cell r="C221" t="str">
            <v>Rehabilitación</v>
          </cell>
        </row>
        <row r="222">
          <cell r="A222" t="str">
            <v>6000</v>
          </cell>
          <cell r="B222">
            <v>6224</v>
          </cell>
          <cell r="C222" t="str">
            <v>Proyectos</v>
          </cell>
        </row>
        <row r="223">
          <cell r="A223" t="str">
            <v>6000</v>
          </cell>
          <cell r="B223">
            <v>6231</v>
          </cell>
          <cell r="C223" t="str">
            <v>Construcción</v>
          </cell>
        </row>
        <row r="224">
          <cell r="A224" t="str">
            <v>6000</v>
          </cell>
          <cell r="B224">
            <v>6232</v>
          </cell>
          <cell r="C224" t="str">
            <v>Ampliación</v>
          </cell>
        </row>
        <row r="225">
          <cell r="A225" t="str">
            <v>6000</v>
          </cell>
          <cell r="B225">
            <v>6321</v>
          </cell>
          <cell r="C225" t="str">
            <v>Construcción</v>
          </cell>
        </row>
        <row r="226">
          <cell r="A226" t="str">
            <v>6000</v>
          </cell>
          <cell r="B226">
            <v>6322</v>
          </cell>
          <cell r="C226" t="str">
            <v>Ampliación</v>
          </cell>
        </row>
        <row r="227">
          <cell r="A227" t="str">
            <v>6000</v>
          </cell>
          <cell r="B227">
            <v>6331</v>
          </cell>
          <cell r="C227" t="str">
            <v>Construcción</v>
          </cell>
        </row>
        <row r="228">
          <cell r="A228" t="str">
            <v>6000</v>
          </cell>
          <cell r="B228">
            <v>6332</v>
          </cell>
          <cell r="C228" t="str">
            <v xml:space="preserve">Ampliación </v>
          </cell>
        </row>
        <row r="229">
          <cell r="A229" t="str">
            <v>6000</v>
          </cell>
          <cell r="B229">
            <v>6341</v>
          </cell>
          <cell r="C229" t="str">
            <v>Construcción</v>
          </cell>
        </row>
        <row r="230">
          <cell r="A230" t="str">
            <v>6000</v>
          </cell>
          <cell r="B230">
            <v>6342</v>
          </cell>
          <cell r="C230" t="str">
            <v>Ampliación</v>
          </cell>
        </row>
        <row r="231">
          <cell r="A231" t="str">
            <v>6000</v>
          </cell>
          <cell r="B231">
            <v>6343</v>
          </cell>
          <cell r="C231" t="str">
            <v>Rehabilitación</v>
          </cell>
        </row>
        <row r="232">
          <cell r="A232" t="str">
            <v>6000</v>
          </cell>
          <cell r="B232">
            <v>6344</v>
          </cell>
          <cell r="C232" t="str">
            <v>Proyectos</v>
          </cell>
        </row>
        <row r="233">
          <cell r="A233" t="str">
            <v>6000</v>
          </cell>
          <cell r="B233">
            <v>6346</v>
          </cell>
          <cell r="C233" t="str">
            <v>Equipamiento</v>
          </cell>
        </row>
        <row r="234">
          <cell r="A234" t="str">
            <v>6000</v>
          </cell>
          <cell r="B234">
            <v>6411</v>
          </cell>
          <cell r="C234" t="str">
            <v>Construcción</v>
          </cell>
        </row>
        <row r="235">
          <cell r="A235" t="str">
            <v>6000</v>
          </cell>
          <cell r="B235">
            <v>6142</v>
          </cell>
          <cell r="C235" t="str">
            <v>Ampliación</v>
          </cell>
        </row>
        <row r="236">
          <cell r="A236" t="str">
            <v>6000</v>
          </cell>
          <cell r="B236">
            <v>6143</v>
          </cell>
          <cell r="C236" t="str">
            <v>Rehabilitación</v>
          </cell>
        </row>
        <row r="237">
          <cell r="A237" t="str">
            <v>6000</v>
          </cell>
          <cell r="B237">
            <v>6122</v>
          </cell>
          <cell r="C237" t="str">
            <v>Ampliación</v>
          </cell>
        </row>
        <row r="238">
          <cell r="A238" t="str">
            <v>8000</v>
          </cell>
          <cell r="B238">
            <v>8101</v>
          </cell>
          <cell r="C238" t="str">
            <v>Erogaciones Contingentes</v>
          </cell>
        </row>
        <row r="239">
          <cell r="A239" t="str">
            <v>8000</v>
          </cell>
          <cell r="B239">
            <v>8202</v>
          </cell>
          <cell r="C239" t="str">
            <v>Erogaciones imprevistas (para uso exclusivo de la Secretaría de Finanzas)</v>
          </cell>
        </row>
        <row r="240">
          <cell r="A240" t="str">
            <v>9000</v>
          </cell>
          <cell r="B240">
            <v>9101</v>
          </cell>
          <cell r="C240" t="str">
            <v xml:space="preserve">Amortización de la deuda pública </v>
          </cell>
        </row>
        <row r="241">
          <cell r="A241" t="str">
            <v>9000</v>
          </cell>
          <cell r="B241">
            <v>9201</v>
          </cell>
          <cell r="C241" t="str">
            <v>Intereses de la deuda pública</v>
          </cell>
        </row>
        <row r="242">
          <cell r="A242" t="str">
            <v>9000</v>
          </cell>
          <cell r="B242">
            <v>9901</v>
          </cell>
          <cell r="C242" t="str">
            <v>ADEFAS por servicios personales</v>
          </cell>
        </row>
        <row r="243">
          <cell r="A243" t="str">
            <v>9000</v>
          </cell>
          <cell r="B243">
            <v>9902</v>
          </cell>
          <cell r="C243" t="str">
            <v>ADEFAS por conceptos distintos de servicios personales</v>
          </cell>
        </row>
        <row r="244">
          <cell r="A244" t="str">
            <v>9000</v>
          </cell>
          <cell r="B244">
            <v>9903</v>
          </cell>
          <cell r="C244" t="str">
            <v>Devolución de ingresos percibidos indebidamente en ejercicios fiscales anteriores</v>
          </cell>
        </row>
      </sheetData>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ALOGO PG X EJE GOB"/>
      <sheetName val="PRESUP X PROGRAMAS $"/>
      <sheetName val="PRESUP X PG y DEP"/>
      <sheetName val="PRESUP X CAPITULO"/>
      <sheetName val="UNID RESP X CAP GTO (SEFIN)"/>
      <sheetName val="SEFIN X PY"/>
      <sheetName val="PRESUP SEFIN X PROY CG PG UR"/>
      <sheetName val="ESTRUCT PROGRAM DESAGREGADA '09"/>
      <sheetName val="ESTRUCT PROGRAM DESAGREGADA_CED"/>
      <sheetName val="ORGANISMOS__UEG 2010"/>
      <sheetName val="COMPARA 2000-2005"/>
      <sheetName val="CATALOGO  PRESUP X U.P. y P.I."/>
      <sheetName val="CATALOGO  PRESUP X UP y UR"/>
      <sheetName val="Hoja3"/>
      <sheetName val="PADRON ORGANISMOS X OBJ GTO"/>
    </sheetNames>
    <sheetDataSet>
      <sheetData sheetId="0">
        <row r="7">
          <cell r="A7" t="str">
            <v>PROG GOB</v>
          </cell>
          <cell r="B7" t="str">
            <v>EJE GOB</v>
          </cell>
          <cell r="C7" t="str">
            <v>nombre</v>
          </cell>
          <cell r="D7" t="str">
            <v>sumaprograma</v>
          </cell>
        </row>
        <row r="8">
          <cell r="A8">
            <v>1</v>
          </cell>
          <cell r="B8">
            <v>1</v>
          </cell>
          <cell r="C8" t="str">
            <v>Desarrollo Productivo del Campo</v>
          </cell>
          <cell r="D8">
            <v>298132270</v>
          </cell>
        </row>
        <row r="9">
          <cell r="A9">
            <v>2</v>
          </cell>
          <cell r="B9">
            <v>1</v>
          </cell>
          <cell r="C9" t="str">
            <v>Ciencia y Tecnología para el Desarrollo</v>
          </cell>
          <cell r="D9">
            <v>217090750</v>
          </cell>
        </row>
        <row r="10">
          <cell r="A10">
            <v>3</v>
          </cell>
          <cell r="B10">
            <v>1</v>
          </cell>
          <cell r="C10" t="str">
            <v>Fomento a la Industria, Comercio y Servicios</v>
          </cell>
          <cell r="D10">
            <v>448304494</v>
          </cell>
        </row>
        <row r="11">
          <cell r="A11">
            <v>4</v>
          </cell>
          <cell r="B11">
            <v>1</v>
          </cell>
          <cell r="C11" t="str">
            <v>Desarrollo de Infraestructura Productiva</v>
          </cell>
          <cell r="D11">
            <v>3375154453</v>
          </cell>
        </row>
        <row r="12">
          <cell r="A12">
            <v>5</v>
          </cell>
          <cell r="B12">
            <v>1</v>
          </cell>
          <cell r="C12" t="str">
            <v>Desarrollo y Fomento al Turismo</v>
          </cell>
          <cell r="D12">
            <v>186993440</v>
          </cell>
        </row>
        <row r="13">
          <cell r="A13">
            <v>6</v>
          </cell>
          <cell r="B13">
            <v>1</v>
          </cell>
          <cell r="C13" t="str">
            <v>Generación de Empleo y Seguridad Laboral</v>
          </cell>
          <cell r="D13">
            <v>113279200</v>
          </cell>
        </row>
        <row r="14">
          <cell r="A14">
            <v>7</v>
          </cell>
          <cell r="B14">
            <v>2</v>
          </cell>
          <cell r="C14" t="str">
            <v>Educación y Deporte para una Vida Digna</v>
          </cell>
          <cell r="D14">
            <v>25961474054</v>
          </cell>
        </row>
        <row r="15">
          <cell r="A15">
            <v>8</v>
          </cell>
          <cell r="B15">
            <v>2</v>
          </cell>
          <cell r="C15" t="str">
            <v>Protección y Atención Integral a la Salud</v>
          </cell>
          <cell r="D15">
            <v>4976699003</v>
          </cell>
        </row>
        <row r="16">
          <cell r="A16">
            <v>9</v>
          </cell>
          <cell r="B16">
            <v>2</v>
          </cell>
          <cell r="C16" t="str">
            <v>Desarrollo y Fomento a la Cultura</v>
          </cell>
          <cell r="D16">
            <v>318752844</v>
          </cell>
        </row>
        <row r="17">
          <cell r="A17">
            <v>10</v>
          </cell>
          <cell r="B17">
            <v>2</v>
          </cell>
          <cell r="C17" t="str">
            <v>Desarrollo Humano y Social Sustentable</v>
          </cell>
          <cell r="D17">
            <v>1452708206</v>
          </cell>
        </row>
        <row r="18">
          <cell r="A18">
            <v>11</v>
          </cell>
          <cell r="B18">
            <v>2</v>
          </cell>
          <cell r="C18" t="str">
            <v>Preservación y Restauración del Medio Ambiente</v>
          </cell>
          <cell r="D18">
            <v>97794890</v>
          </cell>
        </row>
        <row r="19">
          <cell r="A19">
            <v>12</v>
          </cell>
          <cell r="B19">
            <v>3</v>
          </cell>
          <cell r="C19" t="str">
            <v>Procuración de Justicia</v>
          </cell>
          <cell r="D19">
            <v>1304581026</v>
          </cell>
        </row>
        <row r="20">
          <cell r="A20">
            <v>13</v>
          </cell>
          <cell r="B20">
            <v>3</v>
          </cell>
          <cell r="C20" t="str">
            <v>Protección Civil</v>
          </cell>
          <cell r="D20">
            <v>94387160</v>
          </cell>
        </row>
        <row r="21">
          <cell r="A21">
            <v>14</v>
          </cell>
          <cell r="B21">
            <v>3</v>
          </cell>
          <cell r="C21" t="str">
            <v>Seguridad Pública</v>
          </cell>
          <cell r="D21">
            <v>2283565924</v>
          </cell>
        </row>
        <row r="22">
          <cell r="A22">
            <v>15</v>
          </cell>
          <cell r="B22">
            <v>3</v>
          </cell>
          <cell r="C22" t="str">
            <v>Seguridad Jurídica de Ciudadanos y Bienes</v>
          </cell>
          <cell r="D22">
            <v>1138992625</v>
          </cell>
        </row>
        <row r="23">
          <cell r="A23">
            <v>16</v>
          </cell>
          <cell r="B23">
            <v>3</v>
          </cell>
          <cell r="C23" t="str">
            <v>Impulso al Desarrollo Democrático</v>
          </cell>
          <cell r="D23">
            <v>1089932758</v>
          </cell>
        </row>
        <row r="24">
          <cell r="A24">
            <v>17</v>
          </cell>
          <cell r="B24">
            <v>4</v>
          </cell>
          <cell r="C24" t="str">
            <v>Fortalecimiento Institucional</v>
          </cell>
          <cell r="D24">
            <v>16557639850</v>
          </cell>
        </row>
        <row r="25">
          <cell r="A25">
            <v>18</v>
          </cell>
          <cell r="B25">
            <v>4</v>
          </cell>
          <cell r="C25" t="str">
            <v>Derechos Humanos</v>
          </cell>
          <cell r="D25">
            <v>92575420</v>
          </cell>
        </row>
        <row r="26">
          <cell r="A26">
            <v>19</v>
          </cell>
          <cell r="B26">
            <v>4</v>
          </cell>
          <cell r="C26" t="str">
            <v>Participación Ciudadana</v>
          </cell>
          <cell r="D26">
            <v>20453850</v>
          </cell>
        </row>
        <row r="27">
          <cell r="A27">
            <v>20</v>
          </cell>
          <cell r="B27">
            <v>2</v>
          </cell>
          <cell r="C27" t="str">
            <v>Movilidad</v>
          </cell>
          <cell r="D27">
            <v>775850025</v>
          </cell>
        </row>
        <row r="28">
          <cell r="A28">
            <v>21</v>
          </cell>
          <cell r="B28">
            <v>1</v>
          </cell>
          <cell r="C28" t="str">
            <v>Administración y Uso del Agua</v>
          </cell>
          <cell r="D28">
            <v>326410360</v>
          </cell>
        </row>
        <row r="29">
          <cell r="A29">
            <v>22</v>
          </cell>
          <cell r="B29">
            <v>1</v>
          </cell>
          <cell r="C29" t="str">
            <v>Juegos Panamericanos</v>
          </cell>
          <cell r="D29">
            <v>53444270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FINANZAS 1999"/>
      <sheetName val="ESTRUCT 1998"/>
    </sheetNames>
    <sheetDataSet>
      <sheetData sheetId="0">
        <row r="15">
          <cell r="A15">
            <v>1</v>
          </cell>
          <cell r="B15">
            <v>1</v>
          </cell>
          <cell r="E15" t="str">
            <v>001</v>
          </cell>
          <cell r="I15" t="str">
            <v>ATENCION  A LAS ASOCIACIONES DE PADRES DE FAMILIA</v>
          </cell>
        </row>
        <row r="18">
          <cell r="C18" t="str">
            <v>8</v>
          </cell>
          <cell r="G18" t="str">
            <v>COMUNICACION SOCIAL Y DIFUSION INSTITUCIONAL</v>
          </cell>
        </row>
        <row r="19">
          <cell r="D19" t="str">
            <v>006</v>
          </cell>
          <cell r="H19" t="str">
            <v>COBERTURA Y EQUIDAD A LA DEMANDA EDUCATIVA</v>
          </cell>
        </row>
        <row r="20">
          <cell r="A20">
            <v>2</v>
          </cell>
          <cell r="B20">
            <v>1</v>
          </cell>
          <cell r="E20" t="str">
            <v>001</v>
          </cell>
          <cell r="I20" t="str">
            <v>DIFUSION DEL PROGRAMA DE EDUCACION PREESCOLAR</v>
          </cell>
        </row>
        <row r="21">
          <cell r="A21">
            <v>3</v>
          </cell>
          <cell r="B21">
            <v>1</v>
          </cell>
          <cell r="E21" t="str">
            <v>002</v>
          </cell>
          <cell r="I21" t="str">
            <v>DIFUSION DEL PROGRAMA DE EDUCACION INICIAL</v>
          </cell>
        </row>
        <row r="22">
          <cell r="A22">
            <v>4</v>
          </cell>
          <cell r="B22">
            <v>1</v>
          </cell>
          <cell r="E22" t="str">
            <v>003</v>
          </cell>
          <cell r="I22" t="str">
            <v>DIFUSION DEL PROGRAMA DE EDUCACION ESPECIAL</v>
          </cell>
        </row>
        <row r="25">
          <cell r="C25" t="str">
            <v>12</v>
          </cell>
          <cell r="G25" t="str">
            <v>CAPACITACION Y APOYO TECNICO A MUNICIPIOS</v>
          </cell>
        </row>
        <row r="27">
          <cell r="C27" t="str">
            <v>18</v>
          </cell>
          <cell r="G27" t="str">
            <v>INFRAESTRUCTURA Y EQUIPAMIENTO EDUCATIVO</v>
          </cell>
        </row>
        <row r="28">
          <cell r="D28" t="str">
            <v>006</v>
          </cell>
          <cell r="H28" t="str">
            <v>COBERTURA Y EQUIDAD A LA DEMANDA EDUCATIVA</v>
          </cell>
        </row>
        <row r="29">
          <cell r="A29">
            <v>5</v>
          </cell>
          <cell r="B29">
            <v>1</v>
          </cell>
          <cell r="E29" t="str">
            <v>001</v>
          </cell>
          <cell r="I29" t="str">
            <v>EQUIPAMIENTO ESCOLAR PARA LA EDUCACION BASICA</v>
          </cell>
        </row>
        <row r="30">
          <cell r="A30">
            <v>6</v>
          </cell>
          <cell r="B30">
            <v>1</v>
          </cell>
          <cell r="E30" t="str">
            <v>002</v>
          </cell>
          <cell r="I30" t="str">
            <v>MANTENIMIENTO PREVENTIVO</v>
          </cell>
        </row>
        <row r="33">
          <cell r="C33" t="str">
            <v>25</v>
          </cell>
          <cell r="G33" t="str">
            <v>PROGRAMA DE DESARROLLO REGIONAL</v>
          </cell>
        </row>
        <row r="34">
          <cell r="D34" t="str">
            <v>001</v>
          </cell>
          <cell r="H34" t="str">
            <v>CONSOLIDAR LA REORGANIZACION DEL SISTEMA EDUCATIVO ESTATAL</v>
          </cell>
        </row>
        <row r="35">
          <cell r="A35">
            <v>8</v>
          </cell>
          <cell r="B35">
            <v>1</v>
          </cell>
          <cell r="E35" t="str">
            <v>001</v>
          </cell>
          <cell r="I35" t="str">
            <v>ADMINISTRACION REGIONAL</v>
          </cell>
        </row>
        <row r="38">
          <cell r="C38" t="str">
            <v>27</v>
          </cell>
          <cell r="G38" t="str">
            <v>DIFUSION Y PROMOCION CULTURAL Y DEL DEPORTE</v>
          </cell>
        </row>
        <row r="39">
          <cell r="D39" t="str">
            <v>004</v>
          </cell>
          <cell r="H39" t="str">
            <v>ELEVAR SUSTANTIVAMENTE LA CALIDAD DE LA EDUCACION</v>
          </cell>
        </row>
        <row r="40">
          <cell r="A40">
            <v>9</v>
          </cell>
          <cell r="B40">
            <v>1</v>
          </cell>
          <cell r="E40" t="str">
            <v>001</v>
          </cell>
          <cell r="I40" t="str">
            <v>EDUCACION FISICA PARA LA EDUCACION BASICA</v>
          </cell>
        </row>
        <row r="43">
          <cell r="C43" t="str">
            <v>28</v>
          </cell>
          <cell r="G43" t="str">
            <v>POLITICA, PLANEACION Y DESARROLLO DE LA EDUCACION</v>
          </cell>
        </row>
        <row r="44">
          <cell r="D44" t="str">
            <v>006</v>
          </cell>
          <cell r="H44" t="str">
            <v>COBERTURA Y EQUIDAD A LA DEMANDA EDUCATIVA</v>
          </cell>
        </row>
        <row r="45">
          <cell r="A45">
            <v>10</v>
          </cell>
          <cell r="B45">
            <v>1</v>
          </cell>
          <cell r="E45" t="str">
            <v>001</v>
          </cell>
          <cell r="I45" t="str">
            <v>MICROPLANEACION</v>
          </cell>
        </row>
        <row r="46">
          <cell r="A46">
            <v>11</v>
          </cell>
          <cell r="B46">
            <v>1</v>
          </cell>
          <cell r="E46" t="str">
            <v>002</v>
          </cell>
          <cell r="I46" t="str">
            <v>INSCRIPCIONES EN FEBRERO</v>
          </cell>
        </row>
        <row r="47">
          <cell r="A47">
            <v>12</v>
          </cell>
          <cell r="B47">
            <v>1</v>
          </cell>
          <cell r="E47" t="str">
            <v>003</v>
          </cell>
          <cell r="I47" t="str">
            <v>SISTEMA ESTATAL DE EVALUACION EDUCATIVA</v>
          </cell>
        </row>
        <row r="49">
          <cell r="C49" t="str">
            <v>29</v>
          </cell>
          <cell r="G49" t="str">
            <v>FORTALECIMIENTO A LA EDUCACION BASICA</v>
          </cell>
        </row>
        <row r="50">
          <cell r="D50" t="str">
            <v>006</v>
          </cell>
          <cell r="H50" t="str">
            <v>COBERTURA Y EQUIDAD A LA DEMANDA EDUCATIVA</v>
          </cell>
        </row>
        <row r="51">
          <cell r="A51">
            <v>13</v>
          </cell>
          <cell r="B51">
            <v>1</v>
          </cell>
          <cell r="E51" t="str">
            <v>001</v>
          </cell>
          <cell r="I51" t="str">
            <v>SUPERVISION Y ASESORIA EN EDUCACION INICIAL</v>
          </cell>
        </row>
        <row r="52">
          <cell r="A52">
            <v>14</v>
          </cell>
          <cell r="B52">
            <v>1</v>
          </cell>
          <cell r="E52" t="str">
            <v>002</v>
          </cell>
          <cell r="I52" t="str">
            <v>CENTRO DE DESARROLLO INFANTIL</v>
          </cell>
        </row>
        <row r="53">
          <cell r="A53">
            <v>15</v>
          </cell>
          <cell r="B53">
            <v>1</v>
          </cell>
          <cell r="E53" t="str">
            <v>003</v>
          </cell>
          <cell r="I53" t="str">
            <v>ORIENTACION A PADRES DE FAMILIA</v>
          </cell>
        </row>
        <row r="54">
          <cell r="A54">
            <v>16</v>
          </cell>
          <cell r="B54">
            <v>1</v>
          </cell>
          <cell r="E54" t="str">
            <v>004</v>
          </cell>
          <cell r="I54" t="str">
            <v>ORIENTACION A PADRES DE FAMILIA INDIGENA</v>
          </cell>
        </row>
        <row r="55">
          <cell r="A55">
            <v>17</v>
          </cell>
          <cell r="B55">
            <v>1</v>
          </cell>
          <cell r="E55" t="str">
            <v>005</v>
          </cell>
          <cell r="I55" t="str">
            <v>PREESCOLAR GENERAL</v>
          </cell>
        </row>
        <row r="56">
          <cell r="A56">
            <v>18</v>
          </cell>
          <cell r="B56">
            <v>1</v>
          </cell>
          <cell r="E56" t="str">
            <v>006</v>
          </cell>
          <cell r="I56" t="str">
            <v>SUPERVISION Y ASESORIA EN EDUCACION PREESCOLAR</v>
          </cell>
        </row>
        <row r="57">
          <cell r="A57">
            <v>19</v>
          </cell>
          <cell r="B57">
            <v>1</v>
          </cell>
          <cell r="E57" t="str">
            <v>007</v>
          </cell>
          <cell r="I57" t="str">
            <v>ALTERNATIVAS PARA LA EDUCACION PREESCOLAR RURAL</v>
          </cell>
        </row>
        <row r="58">
          <cell r="A58">
            <v>20</v>
          </cell>
          <cell r="B58">
            <v>1</v>
          </cell>
          <cell r="E58" t="str">
            <v>008</v>
          </cell>
          <cell r="I58" t="str">
            <v>PREESCOLAR INDIGENA</v>
          </cell>
        </row>
        <row r="59">
          <cell r="A59">
            <v>21</v>
          </cell>
          <cell r="B59">
            <v>1</v>
          </cell>
          <cell r="E59" t="str">
            <v>009</v>
          </cell>
          <cell r="I59" t="str">
            <v>RECONOCIMIENTOS Y ESTIMULOS PARA ALUMNOS</v>
          </cell>
        </row>
        <row r="60">
          <cell r="A60">
            <v>22</v>
          </cell>
          <cell r="B60">
            <v>1</v>
          </cell>
          <cell r="E60" t="str">
            <v>010</v>
          </cell>
          <cell r="I60" t="str">
            <v>SUPERVISION Y ASESORIA EN EDUC. PRIMARIA</v>
          </cell>
        </row>
        <row r="61">
          <cell r="A61">
            <v>23</v>
          </cell>
          <cell r="B61">
            <v>1</v>
          </cell>
          <cell r="E61" t="str">
            <v>011</v>
          </cell>
          <cell r="I61" t="str">
            <v>P R O N A L E E S   ( PALEM )</v>
          </cell>
        </row>
        <row r="62">
          <cell r="A62">
            <v>24</v>
          </cell>
          <cell r="B62">
            <v>1</v>
          </cell>
          <cell r="E62" t="str">
            <v>012</v>
          </cell>
          <cell r="I62" t="str">
            <v>RINCONES DE LECTURA</v>
          </cell>
        </row>
        <row r="63">
          <cell r="A63">
            <v>25</v>
          </cell>
          <cell r="B63">
            <v>1</v>
          </cell>
          <cell r="E63" t="str">
            <v>013</v>
          </cell>
          <cell r="I63" t="str">
            <v>PRIMARIA GENERAL</v>
          </cell>
        </row>
        <row r="64">
          <cell r="A64">
            <v>26</v>
          </cell>
          <cell r="B64">
            <v>1</v>
          </cell>
          <cell r="E64" t="str">
            <v>014</v>
          </cell>
          <cell r="I64" t="str">
            <v>ATENCION PREVENTIVA Y COMPENSATORIA</v>
          </cell>
        </row>
        <row r="65">
          <cell r="A65">
            <v>27</v>
          </cell>
          <cell r="B65">
            <v>1</v>
          </cell>
          <cell r="E65" t="str">
            <v>015</v>
          </cell>
          <cell r="I65" t="str">
            <v>CARRERA MAGISTERIAL</v>
          </cell>
        </row>
        <row r="66">
          <cell r="A66">
            <v>28</v>
          </cell>
          <cell r="B66">
            <v>1</v>
          </cell>
          <cell r="E66" t="str">
            <v>016</v>
          </cell>
          <cell r="I66" t="str">
            <v>PRIMARIA PARA NIÑOS MIGRANTES</v>
          </cell>
        </row>
        <row r="67">
          <cell r="A67">
            <v>29</v>
          </cell>
          <cell r="B67">
            <v>1</v>
          </cell>
          <cell r="E67" t="str">
            <v>017</v>
          </cell>
          <cell r="I67" t="str">
            <v>PRIMARIA INDIGENA</v>
          </cell>
        </row>
        <row r="68">
          <cell r="A68">
            <v>30</v>
          </cell>
          <cell r="B68">
            <v>1</v>
          </cell>
          <cell r="E68" t="str">
            <v>018</v>
          </cell>
          <cell r="I68" t="str">
            <v>SUPERVISION Y ASESORIA EN PRIMARIA INDIGENA</v>
          </cell>
        </row>
        <row r="69">
          <cell r="A69">
            <v>31</v>
          </cell>
          <cell r="B69">
            <v>1</v>
          </cell>
          <cell r="E69" t="str">
            <v>019</v>
          </cell>
          <cell r="I69" t="str">
            <v>SUPERVISION Y ASESORIA  EN EDUC. SEC. GENERAL.</v>
          </cell>
        </row>
        <row r="70">
          <cell r="A70">
            <v>32</v>
          </cell>
          <cell r="B70">
            <v>1</v>
          </cell>
          <cell r="E70" t="str">
            <v>020</v>
          </cell>
          <cell r="I70" t="str">
            <v>SECUNDARIA GENERAL</v>
          </cell>
        </row>
        <row r="71">
          <cell r="A71">
            <v>33</v>
          </cell>
          <cell r="B71">
            <v>1</v>
          </cell>
          <cell r="E71" t="str">
            <v>021</v>
          </cell>
          <cell r="I71" t="str">
            <v>SUPERVISION Y ASESORIA EN EDUC. SEC. TECNICA</v>
          </cell>
        </row>
        <row r="72">
          <cell r="A72">
            <v>34</v>
          </cell>
          <cell r="B72">
            <v>1</v>
          </cell>
          <cell r="E72" t="str">
            <v>022</v>
          </cell>
          <cell r="I72" t="str">
            <v>SECUNDARIA TECNICA</v>
          </cell>
        </row>
        <row r="73">
          <cell r="A73">
            <v>35</v>
          </cell>
          <cell r="B73">
            <v>1</v>
          </cell>
          <cell r="E73" t="str">
            <v>023</v>
          </cell>
          <cell r="I73" t="str">
            <v>SUPERVISION Y ASESORIA EN EDUC. TELESECUNDARIA</v>
          </cell>
        </row>
        <row r="74">
          <cell r="A74">
            <v>36</v>
          </cell>
          <cell r="B74">
            <v>1</v>
          </cell>
          <cell r="E74" t="str">
            <v>024</v>
          </cell>
          <cell r="I74" t="str">
            <v>TELESECUNDARIA</v>
          </cell>
        </row>
        <row r="75">
          <cell r="A75">
            <v>37</v>
          </cell>
          <cell r="B75">
            <v>1</v>
          </cell>
          <cell r="E75" t="str">
            <v>025</v>
          </cell>
          <cell r="I75" t="str">
            <v>BECAS PARA PRIMARIA</v>
          </cell>
        </row>
        <row r="76">
          <cell r="A76">
            <v>38</v>
          </cell>
          <cell r="B76">
            <v>1</v>
          </cell>
          <cell r="E76" t="str">
            <v>026</v>
          </cell>
          <cell r="I76" t="str">
            <v>BECAS PARA SECUNDARIA GENERAL</v>
          </cell>
        </row>
        <row r="77">
          <cell r="A77">
            <v>39</v>
          </cell>
          <cell r="B77">
            <v>1</v>
          </cell>
          <cell r="E77" t="str">
            <v>027</v>
          </cell>
          <cell r="I77" t="str">
            <v>BECAS PARA SECUNDARIA TECNICA</v>
          </cell>
        </row>
        <row r="78">
          <cell r="A78">
            <v>40</v>
          </cell>
          <cell r="B78">
            <v>1</v>
          </cell>
          <cell r="E78" t="str">
            <v>028</v>
          </cell>
          <cell r="I78" t="str">
            <v>APOYO TECNICO PEDAG. PARA  LA EDUCACION BASICA</v>
          </cell>
        </row>
        <row r="79">
          <cell r="A79">
            <v>41</v>
          </cell>
          <cell r="B79">
            <v>1</v>
          </cell>
          <cell r="E79" t="str">
            <v>029</v>
          </cell>
          <cell r="I79" t="str">
            <v>DISTRIBUCION DE LIBROS DE TEXTO GRATUITOS</v>
          </cell>
        </row>
        <row r="80">
          <cell r="A80">
            <v>42</v>
          </cell>
          <cell r="B80">
            <v>1</v>
          </cell>
          <cell r="E80" t="str">
            <v>030</v>
          </cell>
          <cell r="I80" t="str">
            <v>INTERNADOS EN EDUCACION PRIMARIA</v>
          </cell>
        </row>
        <row r="82">
          <cell r="C82" t="str">
            <v>30</v>
          </cell>
          <cell r="G82" t="str">
            <v>EDUCACION EXTRAESCOLAR</v>
          </cell>
        </row>
        <row r="83">
          <cell r="D83" t="str">
            <v>006</v>
          </cell>
          <cell r="H83" t="str">
            <v>COBERTURA Y EQUIDAD A LA DEMANDA EDUCATIVA</v>
          </cell>
        </row>
        <row r="84">
          <cell r="A84">
            <v>43</v>
          </cell>
          <cell r="B84">
            <v>1</v>
          </cell>
          <cell r="E84" t="str">
            <v>001</v>
          </cell>
          <cell r="I84" t="str">
            <v>CENTRO DE ATENCION  PSICOPEDAGOGICA  EN EDUC. PREESCOLAR</v>
          </cell>
        </row>
        <row r="85">
          <cell r="A85">
            <v>44</v>
          </cell>
          <cell r="B85">
            <v>1</v>
          </cell>
          <cell r="E85" t="str">
            <v>002</v>
          </cell>
          <cell r="I85" t="str">
            <v>EDUCACION ESPECIAL EN ZONAS RURALES</v>
          </cell>
        </row>
        <row r="86">
          <cell r="A86">
            <v>45</v>
          </cell>
          <cell r="B86">
            <v>1</v>
          </cell>
          <cell r="E86" t="str">
            <v>003</v>
          </cell>
          <cell r="I86" t="str">
            <v>CENTROS ORIENTACION EVALUACION Y CANALIZACION</v>
          </cell>
        </row>
        <row r="87">
          <cell r="A87">
            <v>46</v>
          </cell>
          <cell r="B87">
            <v>1</v>
          </cell>
          <cell r="E87" t="str">
            <v>004</v>
          </cell>
          <cell r="I87" t="str">
            <v>INVESTIGACION Y ACTUALIZACION DE PERSONAL EN EDUC. ESP.</v>
          </cell>
        </row>
        <row r="88">
          <cell r="A88">
            <v>47</v>
          </cell>
          <cell r="B88">
            <v>1</v>
          </cell>
          <cell r="E88" t="str">
            <v>005</v>
          </cell>
          <cell r="I88" t="str">
            <v>ESCUELA DE EDUCACION ESPECIAL</v>
          </cell>
        </row>
        <row r="89">
          <cell r="A89">
            <v>48</v>
          </cell>
          <cell r="B89">
            <v>1</v>
          </cell>
          <cell r="E89" t="str">
            <v>006</v>
          </cell>
          <cell r="I89" t="str">
            <v>CENTROS PSICOPEDAGOGICOS</v>
          </cell>
        </row>
        <row r="90">
          <cell r="A90">
            <v>49</v>
          </cell>
          <cell r="B90">
            <v>1</v>
          </cell>
          <cell r="E90" t="str">
            <v>007</v>
          </cell>
          <cell r="I90" t="str">
            <v>UNIDAD DE GRUPOS INTEGRADOS</v>
          </cell>
        </row>
        <row r="91">
          <cell r="A91">
            <v>50</v>
          </cell>
          <cell r="B91">
            <v>1</v>
          </cell>
          <cell r="E91" t="str">
            <v>008</v>
          </cell>
          <cell r="I91" t="str">
            <v>CENTROS DE CAPACITACION EDUC. ESPECIAL</v>
          </cell>
        </row>
        <row r="92">
          <cell r="A92">
            <v>51</v>
          </cell>
          <cell r="B92">
            <v>1</v>
          </cell>
          <cell r="E92" t="str">
            <v>009</v>
          </cell>
          <cell r="I92" t="str">
            <v>ATENCION A NIÑOS Y JOVENES CON CAPACIDADES SOBRESALIENTES</v>
          </cell>
        </row>
        <row r="93">
          <cell r="A93">
            <v>52</v>
          </cell>
          <cell r="B93">
            <v>1</v>
          </cell>
          <cell r="E93" t="str">
            <v>010</v>
          </cell>
          <cell r="I93" t="str">
            <v>ATENCION A NIÑOS Y JOVENES AUTISTAS</v>
          </cell>
        </row>
        <row r="96">
          <cell r="C96" t="str">
            <v>31</v>
          </cell>
          <cell r="G96" t="str">
            <v>EDUCACION DE POSGRADO</v>
          </cell>
        </row>
        <row r="97">
          <cell r="D97" t="str">
            <v>003</v>
          </cell>
          <cell r="H97" t="str">
            <v>REVALORAR LA FUNCION SOCIAL DE LOS DOCENTES</v>
          </cell>
        </row>
        <row r="98">
          <cell r="A98">
            <v>53</v>
          </cell>
          <cell r="B98">
            <v>1</v>
          </cell>
          <cell r="E98" t="str">
            <v>001</v>
          </cell>
          <cell r="I98" t="str">
            <v>EDUCACION DE POSGRADO PEDAGOGICO</v>
          </cell>
        </row>
        <row r="101">
          <cell r="C101" t="str">
            <v>32</v>
          </cell>
          <cell r="G101" t="str">
            <v>EDUCACION MEDIA SUPERIOR</v>
          </cell>
        </row>
        <row r="103">
          <cell r="C103" t="str">
            <v>33</v>
          </cell>
          <cell r="G103" t="str">
            <v>EDUCACION PARA ADULTOS</v>
          </cell>
        </row>
        <row r="104">
          <cell r="D104" t="str">
            <v>006</v>
          </cell>
          <cell r="H104" t="str">
            <v>COBERTURA Y EQUIDAD A LA DEMANDA EDUCATIVA</v>
          </cell>
        </row>
        <row r="105">
          <cell r="A105">
            <v>54</v>
          </cell>
          <cell r="B105">
            <v>1</v>
          </cell>
          <cell r="E105" t="str">
            <v>001</v>
          </cell>
          <cell r="I105" t="str">
            <v>CENTROS DE EDUCACION EXTRAESCOLAR</v>
          </cell>
        </row>
        <row r="106">
          <cell r="A106">
            <v>56</v>
          </cell>
          <cell r="B106">
            <v>1</v>
          </cell>
          <cell r="E106" t="str">
            <v>002</v>
          </cell>
          <cell r="I106" t="str">
            <v>MISIONES CULTURALES</v>
          </cell>
        </row>
        <row r="109">
          <cell r="C109" t="str">
            <v>34</v>
          </cell>
          <cell r="G109" t="str">
            <v>EDUCACION SUPERIOR</v>
          </cell>
        </row>
        <row r="110">
          <cell r="D110" t="str">
            <v>004</v>
          </cell>
          <cell r="H110" t="str">
            <v>ELEVAR SUSTANTIVAMENTE LA CALIDAD DE LA EDUCACION</v>
          </cell>
        </row>
        <row r="111">
          <cell r="A111">
            <v>57</v>
          </cell>
          <cell r="B111">
            <v>1</v>
          </cell>
          <cell r="E111" t="str">
            <v>001</v>
          </cell>
          <cell r="I111" t="str">
            <v>DIFUSION Y EXTENSION UNIVERSITARIA</v>
          </cell>
        </row>
        <row r="112">
          <cell r="A112">
            <v>58</v>
          </cell>
          <cell r="B112">
            <v>1</v>
          </cell>
          <cell r="E112" t="str">
            <v>002</v>
          </cell>
          <cell r="I112" t="str">
            <v>MEJORAMIENTO DE BIBLIOTECAS</v>
          </cell>
        </row>
        <row r="113">
          <cell r="A113">
            <v>59</v>
          </cell>
          <cell r="B113">
            <v>1</v>
          </cell>
          <cell r="E113" t="str">
            <v>003</v>
          </cell>
          <cell r="I113" t="str">
            <v>INVESTIGACION DE CIENCIAS DE LA EDUCACION  UPN</v>
          </cell>
        </row>
        <row r="114">
          <cell r="A114">
            <v>60</v>
          </cell>
          <cell r="B114">
            <v>1</v>
          </cell>
          <cell r="E114" t="str">
            <v>004</v>
          </cell>
          <cell r="I114" t="str">
            <v>NORMAL DE EDUCACION PREESCOLAR</v>
          </cell>
        </row>
        <row r="115">
          <cell r="A115">
            <v>61</v>
          </cell>
          <cell r="B115">
            <v>1</v>
          </cell>
          <cell r="E115" t="str">
            <v>005</v>
          </cell>
          <cell r="I115" t="str">
            <v>NORMAL DE EDUCACION PRIMARIA</v>
          </cell>
        </row>
        <row r="116">
          <cell r="A116">
            <v>62</v>
          </cell>
          <cell r="B116">
            <v>1</v>
          </cell>
          <cell r="E116" t="str">
            <v>006</v>
          </cell>
          <cell r="I116" t="str">
            <v>NORMAL RURAL</v>
          </cell>
        </row>
        <row r="117">
          <cell r="A117">
            <v>63</v>
          </cell>
          <cell r="B117">
            <v>1</v>
          </cell>
          <cell r="E117" t="str">
            <v>007</v>
          </cell>
          <cell r="I117" t="str">
            <v>EDUCACION SUPERIOR PEDAGOGICA  (UPN)</v>
          </cell>
        </row>
        <row r="118">
          <cell r="A118">
            <v>64</v>
          </cell>
          <cell r="B118">
            <v>1</v>
          </cell>
          <cell r="E118" t="str">
            <v>008</v>
          </cell>
          <cell r="I118" t="str">
            <v>NORMAL DE  ESPECIALIZACION</v>
          </cell>
        </row>
        <row r="119">
          <cell r="A119">
            <v>65</v>
          </cell>
          <cell r="B119">
            <v>1</v>
          </cell>
          <cell r="E119" t="str">
            <v>009</v>
          </cell>
          <cell r="I119" t="str">
            <v>BECAS PARA NORMAL EXPERIMENTAL</v>
          </cell>
        </row>
        <row r="120">
          <cell r="A120">
            <v>66</v>
          </cell>
          <cell r="B120">
            <v>1</v>
          </cell>
          <cell r="E120" t="str">
            <v>010</v>
          </cell>
          <cell r="I120" t="str">
            <v>BECAS EN CENTROS REGIONALES DE EDUC. NORMAL</v>
          </cell>
        </row>
        <row r="122">
          <cell r="C122" t="str">
            <v>39</v>
          </cell>
          <cell r="G122" t="str">
            <v>PROGRAMA JALISCO DE ABASTO Y ASISTENCIA SOCIAL</v>
          </cell>
        </row>
        <row r="124">
          <cell r="C124" t="str">
            <v>41</v>
          </cell>
          <cell r="G124" t="str">
            <v>CAPACITACION Y DESARROLLO DEL SERVIDOR PUBLICO</v>
          </cell>
        </row>
        <row r="127">
          <cell r="C127" t="str">
            <v>039</v>
          </cell>
          <cell r="G127" t="str">
            <v>PROGRAMA JALISCO DE ABASTO Y ASISTENCIA SOCIAL</v>
          </cell>
        </row>
        <row r="128">
          <cell r="D128" t="str">
            <v>004</v>
          </cell>
          <cell r="H128" t="str">
            <v>ELEVAR SUSTANTIVAMENTE LA CALIDAD DE LA EDUCACION</v>
          </cell>
        </row>
        <row r="129">
          <cell r="A129">
            <v>67</v>
          </cell>
          <cell r="B129">
            <v>1</v>
          </cell>
          <cell r="E129" t="str">
            <v>001</v>
          </cell>
          <cell r="I129" t="str">
            <v>EDUCACION PARA LA HIGIENE</v>
          </cell>
        </row>
        <row r="130">
          <cell r="A130">
            <v>68</v>
          </cell>
          <cell r="B130">
            <v>1</v>
          </cell>
          <cell r="E130" t="str">
            <v>002</v>
          </cell>
          <cell r="I130" t="str">
            <v>SEGURIDAD Y EMERGENCIA ESCOLAR</v>
          </cell>
        </row>
        <row r="133">
          <cell r="C133" t="str">
            <v>041</v>
          </cell>
          <cell r="G133" t="str">
            <v>CAPACITACIÓN Y DESARROLLO DEL SERVIDOR PUBLICO</v>
          </cell>
        </row>
        <row r="134">
          <cell r="D134" t="str">
            <v>003</v>
          </cell>
          <cell r="H134" t="str">
            <v>REVALORAR LA FUNCION SOCIAL DE LOS DOCENTES</v>
          </cell>
        </row>
        <row r="135">
          <cell r="A135">
            <v>69</v>
          </cell>
          <cell r="B135">
            <v>1</v>
          </cell>
          <cell r="E135" t="str">
            <v>001</v>
          </cell>
          <cell r="I135" t="str">
            <v>ACTUALIZACION DEL MAGISTERIO</v>
          </cell>
        </row>
        <row r="136">
          <cell r="A136">
            <v>70</v>
          </cell>
          <cell r="B136">
            <v>1</v>
          </cell>
          <cell r="E136" t="str">
            <v>002</v>
          </cell>
          <cell r="I136" t="str">
            <v>CENTROS DE MAESTROS</v>
          </cell>
        </row>
        <row r="137">
          <cell r="A137">
            <v>71</v>
          </cell>
          <cell r="B137">
            <v>1</v>
          </cell>
          <cell r="E137" t="str">
            <v>003</v>
          </cell>
          <cell r="I137" t="str">
            <v>CEDERHTEJ</v>
          </cell>
        </row>
        <row r="138">
          <cell r="A138">
            <v>72</v>
          </cell>
          <cell r="B138">
            <v>1</v>
          </cell>
          <cell r="E138" t="str">
            <v>004</v>
          </cell>
          <cell r="I138" t="str">
            <v>EN LA COMUNIDAD ENCUENTROS (ENLACE)</v>
          </cell>
        </row>
        <row r="141">
          <cell r="C141" t="str">
            <v>42</v>
          </cell>
          <cell r="G141" t="str">
            <v>MODERNIZACION TECNOLOGICA Y DE SISTEMAS DE INFORMACION</v>
          </cell>
        </row>
        <row r="142">
          <cell r="D142" t="str">
            <v>001</v>
          </cell>
          <cell r="H142" t="str">
            <v>CONSOLIDAR LA REORGANIZACION DEL SISTEMA EDUCATIVO ESTATAL</v>
          </cell>
        </row>
        <row r="143">
          <cell r="A143">
            <v>73</v>
          </cell>
          <cell r="B143">
            <v>1</v>
          </cell>
          <cell r="E143" t="str">
            <v>001</v>
          </cell>
          <cell r="I143" t="str">
            <v>REDES DE COMPUTACION INSTITUCIONAL</v>
          </cell>
        </row>
        <row r="144">
          <cell r="A144">
            <v>74</v>
          </cell>
          <cell r="B144">
            <v>1</v>
          </cell>
          <cell r="E144" t="str">
            <v>002</v>
          </cell>
          <cell r="I144" t="str">
            <v>SISTEMA INTEGRAL DE ADMINISTRACION DE PERSONAL</v>
          </cell>
        </row>
        <row r="147">
          <cell r="C147" t="str">
            <v>44</v>
          </cell>
          <cell r="G147" t="str">
            <v>ADMINISTRACION GUBERNAMENTAL</v>
          </cell>
        </row>
        <row r="148">
          <cell r="D148" t="str">
            <v>001</v>
          </cell>
          <cell r="H148" t="str">
            <v>CONSOLIDAR LA REORGANIZACION DEL SISTEMA EDUCATIVO ESTATAL</v>
          </cell>
        </row>
        <row r="149">
          <cell r="A149">
            <v>75</v>
          </cell>
          <cell r="B149">
            <v>1</v>
          </cell>
          <cell r="E149" t="str">
            <v>001</v>
          </cell>
          <cell r="I149" t="str">
            <v>DESARROLLO ADMINISTRATIVO</v>
          </cell>
        </row>
        <row r="150">
          <cell r="A150">
            <v>76</v>
          </cell>
          <cell r="B150">
            <v>1</v>
          </cell>
          <cell r="E150" t="str">
            <v>002</v>
          </cell>
          <cell r="I150" t="str">
            <v>ADMINISTRACION DE LAS UNIDADES UPN</v>
          </cell>
        </row>
        <row r="151">
          <cell r="A151">
            <v>77</v>
          </cell>
          <cell r="B151">
            <v>1</v>
          </cell>
          <cell r="E151" t="str">
            <v>003</v>
          </cell>
          <cell r="I151" t="str">
            <v>APOYO A PROGRAMAS EDUCATIVOS</v>
          </cell>
        </row>
        <row r="153">
          <cell r="C153" t="str">
            <v>45</v>
          </cell>
          <cell r="G153" t="str">
            <v>SERVICIOS GUBERNAMENTALES DE ATENCION A LA CIUDADANIA.</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ASIFIC"/>
      <sheetName val="nuevas part"/>
    </sheetNames>
    <sheetDataSet>
      <sheetData sheetId="0" refreshError="1">
        <row r="5">
          <cell r="C5" t="str">
            <v>MATERIALES DE ADMINISTRACION</v>
          </cell>
        </row>
        <row r="7">
          <cell r="C7">
            <v>2101</v>
          </cell>
          <cell r="D7" t="str">
            <v>Material de oficina</v>
          </cell>
        </row>
        <row r="8">
          <cell r="C8">
            <v>0</v>
          </cell>
          <cell r="D8" t="str">
            <v>Subtotal</v>
          </cell>
        </row>
        <row r="9">
          <cell r="C9">
            <v>1101</v>
          </cell>
          <cell r="D9" t="str">
            <v>Sueldos</v>
          </cell>
        </row>
        <row r="10">
          <cell r="C10">
            <v>1309</v>
          </cell>
          <cell r="D10" t="str">
            <v>Compensaciones por nómina</v>
          </cell>
        </row>
        <row r="11">
          <cell r="C11">
            <v>8100</v>
          </cell>
          <cell r="D11" t="str">
            <v>Erogaciones Contingentes</v>
          </cell>
        </row>
        <row r="12">
          <cell r="C12">
            <v>9100</v>
          </cell>
          <cell r="D12" t="str">
            <v>Amortización de la Deuda Pública</v>
          </cell>
        </row>
        <row r="13">
          <cell r="C13">
            <v>5000</v>
          </cell>
          <cell r="D13" t="str">
            <v>INVERSION</v>
          </cell>
        </row>
        <row r="14">
          <cell r="C14">
            <v>4000</v>
          </cell>
          <cell r="D14" t="str">
            <v>TRANSFERENCIAS</v>
          </cell>
        </row>
        <row r="15">
          <cell r="C15">
            <v>3000</v>
          </cell>
          <cell r="D15" t="str">
            <v>SERVICIOS GENERALES</v>
          </cell>
        </row>
        <row r="16">
          <cell r="C16">
            <v>2000</v>
          </cell>
          <cell r="D16" t="str">
            <v>MATERIALES Y SUMINISTROS</v>
          </cell>
        </row>
        <row r="17">
          <cell r="C17">
            <v>8000</v>
          </cell>
          <cell r="D17" t="str">
            <v>EROGACIONES EXTRAORDINARIAS</v>
          </cell>
        </row>
        <row r="18">
          <cell r="C18">
            <v>9000</v>
          </cell>
          <cell r="D18" t="str">
            <v>ADEFAS</v>
          </cell>
        </row>
        <row r="19">
          <cell r="C19">
            <v>1000</v>
          </cell>
          <cell r="D19" t="str">
            <v>SERVICIOS PERSONALES</v>
          </cell>
        </row>
        <row r="21">
          <cell r="C21">
            <v>2102</v>
          </cell>
          <cell r="D21" t="str">
            <v>Material de limpieza</v>
          </cell>
        </row>
        <row r="22">
          <cell r="C22">
            <v>2103</v>
          </cell>
          <cell r="D22" t="str">
            <v>Material didáctico</v>
          </cell>
        </row>
        <row r="23">
          <cell r="C23">
            <v>2104</v>
          </cell>
          <cell r="D23" t="str">
            <v>Material estadístico y geográfico</v>
          </cell>
        </row>
        <row r="24">
          <cell r="C24">
            <v>2105</v>
          </cell>
          <cell r="D24" t="str">
            <v>Materiales y útiles de impresión y reproducción</v>
          </cell>
        </row>
        <row r="25">
          <cell r="C25">
            <v>2106</v>
          </cell>
          <cell r="D25" t="str">
            <v>Materiales y útiles de impresión para el procesamiento de equipo de computo electrónico</v>
          </cell>
        </row>
        <row r="27">
          <cell r="C27">
            <v>2107</v>
          </cell>
          <cell r="D27" t="str">
            <v>Materiales y suministros para hospitales</v>
          </cell>
        </row>
        <row r="29">
          <cell r="C29" t="str">
            <v>ALIMENTOS Y UTENSILIOS</v>
          </cell>
        </row>
        <row r="31">
          <cell r="C31">
            <v>2201</v>
          </cell>
          <cell r="D31" t="str">
            <v>Alimentación para servidores Públicos estatales</v>
          </cell>
        </row>
        <row r="32">
          <cell r="C32">
            <v>2202</v>
          </cell>
          <cell r="D32" t="str">
            <v>Alimentación para internos</v>
          </cell>
        </row>
        <row r="33">
          <cell r="C33">
            <v>2203</v>
          </cell>
          <cell r="D33" t="str">
            <v>Alimentación de animales</v>
          </cell>
        </row>
        <row r="34">
          <cell r="C34">
            <v>2204</v>
          </cell>
          <cell r="D34" t="str">
            <v>Utensilios para el servicio de alimentación</v>
          </cell>
        </row>
        <row r="36">
          <cell r="C36" t="str">
            <v>MATERIAS PRIMAS Y MATERIALES DE PRODUCCION</v>
          </cell>
        </row>
        <row r="38">
          <cell r="C38">
            <v>2301</v>
          </cell>
          <cell r="D38" t="str">
            <v>Materias primas</v>
          </cell>
        </row>
        <row r="39">
          <cell r="C39">
            <v>2302</v>
          </cell>
          <cell r="D39" t="str">
            <v>Refacciones, accesorios y herramientas menores</v>
          </cell>
        </row>
        <row r="41">
          <cell r="C41" t="str">
            <v>MATERIALES Y ARTICULOS DE CONSTRUCCION</v>
          </cell>
        </row>
        <row r="43">
          <cell r="C43">
            <v>2401</v>
          </cell>
          <cell r="D43" t="str">
            <v>Materiales de construcción</v>
          </cell>
        </row>
        <row r="44">
          <cell r="C44">
            <v>2402</v>
          </cell>
          <cell r="D44" t="str">
            <v>Estructuras y manufacturas</v>
          </cell>
        </row>
        <row r="45">
          <cell r="C45">
            <v>2403</v>
          </cell>
          <cell r="D45" t="str">
            <v>Materiales complementarios</v>
          </cell>
        </row>
        <row r="46">
          <cell r="C46">
            <v>2404</v>
          </cell>
          <cell r="D46" t="str">
            <v>Material eléctrico</v>
          </cell>
        </row>
        <row r="48">
          <cell r="C48" t="str">
            <v>PRODUCTOS QUIMICOS, FARMACEUTICOS Y DE LABORATORIO</v>
          </cell>
        </row>
        <row r="50">
          <cell r="C50">
            <v>2501</v>
          </cell>
          <cell r="D50" t="str">
            <v>Sustancias químicas</v>
          </cell>
        </row>
        <row r="51">
          <cell r="C51">
            <v>2502</v>
          </cell>
          <cell r="D51" t="str">
            <v>Plaguicidas, abono y fertilizantes</v>
          </cell>
        </row>
        <row r="52">
          <cell r="C52">
            <v>2503</v>
          </cell>
          <cell r="D52" t="str">
            <v>Medicinas y productos farmacéuticos</v>
          </cell>
        </row>
        <row r="53">
          <cell r="C53">
            <v>2504</v>
          </cell>
          <cell r="D53" t="str">
            <v>Vacunas</v>
          </cell>
        </row>
        <row r="54">
          <cell r="C54">
            <v>2505</v>
          </cell>
          <cell r="D54" t="str">
            <v>Sangre y plasma</v>
          </cell>
        </row>
        <row r="55">
          <cell r="C55">
            <v>2506</v>
          </cell>
          <cell r="D55" t="str">
            <v>Materiales y suministros médicos</v>
          </cell>
        </row>
        <row r="56">
          <cell r="C56">
            <v>2507</v>
          </cell>
          <cell r="D56" t="str">
            <v>Materiales y suministros de laboratorio</v>
          </cell>
        </row>
        <row r="58">
          <cell r="C58" t="str">
            <v>COMBUSTIBLES, LUBRICANTES Y ADITIVOS</v>
          </cell>
        </row>
        <row r="60">
          <cell r="C60">
            <v>2601</v>
          </cell>
          <cell r="D60" t="str">
            <v>Combustibles</v>
          </cell>
        </row>
        <row r="61">
          <cell r="C61">
            <v>2602</v>
          </cell>
          <cell r="D61" t="str">
            <v>Lubricantes y aditivos</v>
          </cell>
        </row>
        <row r="63">
          <cell r="C63" t="str">
            <v>VESTUARIO, BLANCOS PRENDAS DE PROTECCION Y ARTICULOS</v>
          </cell>
        </row>
        <row r="64">
          <cell r="C64" t="str">
            <v>DEPORTIVOS</v>
          </cell>
        </row>
        <row r="66">
          <cell r="C66">
            <v>2701</v>
          </cell>
          <cell r="D66" t="str">
            <v>Vestuario, uniformes y blancos</v>
          </cell>
        </row>
        <row r="67">
          <cell r="C67">
            <v>2702</v>
          </cell>
          <cell r="D67" t="str">
            <v>Prendas de protección</v>
          </cell>
        </row>
        <row r="68">
          <cell r="C68">
            <v>2703</v>
          </cell>
          <cell r="D68" t="str">
            <v>Artículos deportivos</v>
          </cell>
        </row>
        <row r="69">
          <cell r="C69" t="str">
            <v>MATERIALES EXPLOSIVOS Y DE SEGURIDAD PUBLICA</v>
          </cell>
        </row>
        <row r="71">
          <cell r="C71">
            <v>2801</v>
          </cell>
          <cell r="D71" t="str">
            <v>Sustancias y materiales explosivos</v>
          </cell>
        </row>
        <row r="72">
          <cell r="C72">
            <v>2802</v>
          </cell>
          <cell r="D72" t="str">
            <v>Materiales de seguridad pública</v>
          </cell>
        </row>
        <row r="74">
          <cell r="C74" t="str">
            <v>MERCANCIAS DIVERSAS</v>
          </cell>
        </row>
        <row r="76">
          <cell r="C76">
            <v>2901</v>
          </cell>
          <cell r="D76" t="str">
            <v>Placas para registro</v>
          </cell>
        </row>
        <row r="77">
          <cell r="C77">
            <v>2902</v>
          </cell>
          <cell r="D77" t="str">
            <v>Otros</v>
          </cell>
        </row>
        <row r="78">
          <cell r="C78">
            <v>2903</v>
          </cell>
          <cell r="D78" t="str">
            <v>Materiales y suministros para el subsistema transferido integrado</v>
          </cell>
        </row>
        <row r="82">
          <cell r="C82" t="str">
            <v>SERVICIOS BASICOS</v>
          </cell>
        </row>
        <row r="84">
          <cell r="C84">
            <v>3101</v>
          </cell>
          <cell r="D84" t="str">
            <v>Servicio postal</v>
          </cell>
        </row>
        <row r="85">
          <cell r="C85">
            <v>3102</v>
          </cell>
          <cell r="D85" t="str">
            <v>Servicio telegráfico</v>
          </cell>
        </row>
        <row r="86">
          <cell r="C86">
            <v>3103</v>
          </cell>
          <cell r="D86" t="str">
            <v>Servicio telefónico</v>
          </cell>
        </row>
        <row r="87">
          <cell r="C87">
            <v>3104</v>
          </cell>
          <cell r="D87" t="str">
            <v>Servicio de energía eléctrica</v>
          </cell>
        </row>
        <row r="88">
          <cell r="C88">
            <v>3105</v>
          </cell>
          <cell r="D88" t="str">
            <v>Servicio de agua potable</v>
          </cell>
        </row>
        <row r="90">
          <cell r="C90" t="str">
            <v>SERVICIOS DE ARRENDAMIENTOS</v>
          </cell>
        </row>
        <row r="92">
          <cell r="C92">
            <v>3201</v>
          </cell>
          <cell r="D92" t="str">
            <v xml:space="preserve">Arrendamiento de edificios y locales </v>
          </cell>
        </row>
        <row r="93">
          <cell r="C93">
            <v>3202</v>
          </cell>
          <cell r="D93" t="str">
            <v>Arrendamiento de terrenos</v>
          </cell>
        </row>
        <row r="94">
          <cell r="C94">
            <v>3203</v>
          </cell>
          <cell r="D94" t="str">
            <v>Arrendamiento de maquinaria y equipo</v>
          </cell>
        </row>
        <row r="95">
          <cell r="C95">
            <v>3204</v>
          </cell>
          <cell r="D95" t="str">
            <v>Arrendamiento de equipo de cómputo</v>
          </cell>
        </row>
        <row r="96">
          <cell r="C96">
            <v>3205</v>
          </cell>
          <cell r="D96" t="str">
            <v>Arrendamiento de vehículos</v>
          </cell>
        </row>
        <row r="97">
          <cell r="C97">
            <v>3206</v>
          </cell>
          <cell r="D97" t="str">
            <v>Arrendamientos especiales</v>
          </cell>
        </row>
        <row r="98">
          <cell r="C98">
            <v>3207</v>
          </cell>
          <cell r="D98" t="str">
            <v>subrogaciones</v>
          </cell>
        </row>
        <row r="100">
          <cell r="C100" t="str">
            <v xml:space="preserve">SERVICIOS DE ASESORIA, INFORMATICOS, ESTUDIO E </v>
          </cell>
        </row>
        <row r="101">
          <cell r="C101" t="str">
            <v>INVESTIGACION</v>
          </cell>
        </row>
        <row r="103">
          <cell r="C103">
            <v>3301</v>
          </cell>
          <cell r="D103" t="str">
            <v>Asesoría y capacitación</v>
          </cell>
        </row>
        <row r="104">
          <cell r="C104">
            <v>3302</v>
          </cell>
          <cell r="D104" t="str">
            <v>Estudios de informática</v>
          </cell>
        </row>
        <row r="105">
          <cell r="C105">
            <v>3303</v>
          </cell>
          <cell r="D105" t="str">
            <v>Estudios e investigación</v>
          </cell>
        </row>
        <row r="107">
          <cell r="C107" t="str">
            <v>SERVICIOS  COMERCIAL Y BANCARIO</v>
          </cell>
        </row>
        <row r="109">
          <cell r="C109">
            <v>3401</v>
          </cell>
          <cell r="D109" t="str">
            <v>Almacenaje, embalaje y envases</v>
          </cell>
        </row>
        <row r="110">
          <cell r="C110">
            <v>3402</v>
          </cell>
          <cell r="D110" t="str">
            <v>Fletes y maniobras</v>
          </cell>
        </row>
        <row r="111">
          <cell r="C111">
            <v>3403</v>
          </cell>
          <cell r="D111" t="str">
            <v>Intereses, descuentos y otros servicios bancarios</v>
          </cell>
        </row>
        <row r="112">
          <cell r="C112">
            <v>3404</v>
          </cell>
          <cell r="D112" t="str">
            <v>Seguros</v>
          </cell>
        </row>
        <row r="113">
          <cell r="C113">
            <v>3405</v>
          </cell>
          <cell r="D113" t="str">
            <v>Patentes, regalías y otros</v>
          </cell>
        </row>
        <row r="114">
          <cell r="C114">
            <v>3406</v>
          </cell>
          <cell r="D114" t="str">
            <v>Diferencias en cambios</v>
          </cell>
        </row>
        <row r="115">
          <cell r="C115">
            <v>3407</v>
          </cell>
          <cell r="D115" t="str">
            <v>Servicios de vigilancia</v>
          </cell>
        </row>
        <row r="116">
          <cell r="C116">
            <v>3408</v>
          </cell>
          <cell r="D116" t="str">
            <v>Servicios de lavandería, limpieza, higiene y fumigación</v>
          </cell>
        </row>
        <row r="117">
          <cell r="C117">
            <v>3409</v>
          </cell>
          <cell r="D117" t="str">
            <v>Otros impuestos y derechos</v>
          </cell>
        </row>
        <row r="118">
          <cell r="C118">
            <v>3410</v>
          </cell>
          <cell r="D118" t="str">
            <v>Impuestos de importaciones</v>
          </cell>
        </row>
        <row r="119">
          <cell r="C119">
            <v>3411</v>
          </cell>
          <cell r="D119" t="str">
            <v>Impuestos de exportaciones</v>
          </cell>
        </row>
        <row r="120">
          <cell r="C120">
            <v>3412</v>
          </cell>
          <cell r="D120" t="str">
            <v>Comisiones por ventas</v>
          </cell>
        </row>
        <row r="122">
          <cell r="C122" t="str">
            <v>SERVICIOS DE MANTENIMIENTO, CONSERVACION E INSTALACION</v>
          </cell>
        </row>
        <row r="124">
          <cell r="C124">
            <v>3501</v>
          </cell>
          <cell r="D124" t="str">
            <v>Mantenimiento y conservación de mobiliario y equipo</v>
          </cell>
        </row>
        <row r="125">
          <cell r="C125">
            <v>3502</v>
          </cell>
          <cell r="D125" t="str">
            <v>Mantenimiento y conservación de equipo de computo</v>
          </cell>
        </row>
        <row r="126">
          <cell r="C126">
            <v>3503</v>
          </cell>
          <cell r="D126" t="str">
            <v>Mantenimiento y conservación de maquinaria y equipo</v>
          </cell>
        </row>
        <row r="127">
          <cell r="C127">
            <v>3504</v>
          </cell>
          <cell r="D127" t="str">
            <v>Mantenimiento y conservación de inmuebles</v>
          </cell>
        </row>
        <row r="128">
          <cell r="C128">
            <v>3505</v>
          </cell>
          <cell r="D128" t="str">
            <v>Instalaciones</v>
          </cell>
        </row>
        <row r="130">
          <cell r="C130" t="str">
            <v>SERVICIOS DE DIFUSION E INFORMACION</v>
          </cell>
        </row>
        <row r="132">
          <cell r="C132">
            <v>3601</v>
          </cell>
          <cell r="D132" t="str">
            <v>Gastos de propaganda</v>
          </cell>
        </row>
        <row r="133">
          <cell r="C133">
            <v>3602</v>
          </cell>
          <cell r="D133" t="str">
            <v>Impresiones y publicaciones oficiales</v>
          </cell>
        </row>
        <row r="134">
          <cell r="C134">
            <v>3603</v>
          </cell>
          <cell r="D134" t="str">
            <v>Espectáculos culturales</v>
          </cell>
        </row>
        <row r="135">
          <cell r="C135">
            <v>3604</v>
          </cell>
          <cell r="D135" t="str">
            <v>Servicio de telecomunicaciones</v>
          </cell>
        </row>
        <row r="136">
          <cell r="C136">
            <v>3605</v>
          </cell>
          <cell r="D136" t="str">
            <v>Otros gastos de difusión e información</v>
          </cell>
        </row>
        <row r="138">
          <cell r="C138" t="str">
            <v>SERVICIOS DE TRASLADO E INSTALACION</v>
          </cell>
        </row>
        <row r="140">
          <cell r="C140">
            <v>3701</v>
          </cell>
          <cell r="D140" t="str">
            <v xml:space="preserve">Pasajes </v>
          </cell>
        </row>
        <row r="141">
          <cell r="C141">
            <v>3702</v>
          </cell>
          <cell r="D141" t="str">
            <v>Viáticos</v>
          </cell>
        </row>
        <row r="142">
          <cell r="C142">
            <v>3703</v>
          </cell>
          <cell r="D142" t="str">
            <v>Instalación de personal estatal</v>
          </cell>
        </row>
        <row r="143">
          <cell r="C143">
            <v>3704</v>
          </cell>
          <cell r="D143" t="str">
            <v>Traslado de personal</v>
          </cell>
        </row>
        <row r="145">
          <cell r="C145" t="str">
            <v>SERVICIOS OFICIALES</v>
          </cell>
        </row>
        <row r="147">
          <cell r="C147">
            <v>3801</v>
          </cell>
          <cell r="D147" t="str">
            <v>Gastos de ceremonial y de orden social</v>
          </cell>
        </row>
        <row r="148">
          <cell r="C148">
            <v>3802</v>
          </cell>
          <cell r="D148" t="str">
            <v>Gastos menores</v>
          </cell>
        </row>
        <row r="149">
          <cell r="C149">
            <v>3803</v>
          </cell>
          <cell r="D149" t="str">
            <v>Congresos, convenciones y exposiciones</v>
          </cell>
        </row>
        <row r="150">
          <cell r="C150">
            <v>3804</v>
          </cell>
          <cell r="D150" t="str">
            <v>Gastos de representación</v>
          </cell>
        </row>
        <row r="152">
          <cell r="C152" t="str">
            <v>SERVICIOS DIVERSOS</v>
          </cell>
        </row>
        <row r="154">
          <cell r="C154">
            <v>3901</v>
          </cell>
          <cell r="D154" t="str">
            <v>Servicios asistenciales</v>
          </cell>
        </row>
        <row r="155">
          <cell r="C155">
            <v>3902</v>
          </cell>
          <cell r="D155" t="str">
            <v xml:space="preserve">Servicios generales </v>
          </cell>
        </row>
        <row r="157">
          <cell r="C157" t="str">
            <v>TRANSFERENCIAS</v>
          </cell>
        </row>
        <row r="159">
          <cell r="C159">
            <v>4101</v>
          </cell>
          <cell r="D159" t="str">
            <v>Pensiones</v>
          </cell>
        </row>
        <row r="160">
          <cell r="C160">
            <v>4102</v>
          </cell>
          <cell r="D160" t="str">
            <v>Funerales</v>
          </cell>
        </row>
        <row r="161">
          <cell r="C161">
            <v>4103</v>
          </cell>
          <cell r="D161" t="str">
            <v>Pagos de defunción</v>
          </cell>
        </row>
        <row r="162">
          <cell r="C162">
            <v>4104</v>
          </cell>
          <cell r="D162" t="str">
            <v>Becas</v>
          </cell>
        </row>
        <row r="163">
          <cell r="C163">
            <v>4105</v>
          </cell>
          <cell r="D163" t="str">
            <v>Ayudas culturales y sociales</v>
          </cell>
        </row>
        <row r="164">
          <cell r="C164">
            <v>4106</v>
          </cell>
          <cell r="D164" t="str">
            <v>Pre y premios</v>
          </cell>
        </row>
        <row r="165">
          <cell r="C165">
            <v>4107</v>
          </cell>
          <cell r="D165" t="str">
            <v>Ayuda a instituciones privadas sin fines de lucro</v>
          </cell>
        </row>
        <row r="166">
          <cell r="C166">
            <v>4108</v>
          </cell>
          <cell r="D166" t="str">
            <v>Ayudas al subsistema transferido integrado</v>
          </cell>
        </row>
        <row r="168">
          <cell r="C168" t="str">
            <v>ESTIMULOS FISCALES</v>
          </cell>
        </row>
        <row r="170">
          <cell r="C170">
            <v>4201</v>
          </cell>
          <cell r="D170" t="str">
            <v>Estímulos fiscales a la industria</v>
          </cell>
        </row>
        <row r="171">
          <cell r="C171">
            <v>4202</v>
          </cell>
          <cell r="D171" t="str">
            <v>Estímulos fiscales al comercio y otros servicios</v>
          </cell>
        </row>
        <row r="175">
          <cell r="C175" t="str">
            <v>PARTICIPACIONES</v>
          </cell>
        </row>
        <row r="177">
          <cell r="C177">
            <v>4301</v>
          </cell>
          <cell r="D177" t="str">
            <v>Participaciones a Municipios por Ingresos Estatales</v>
          </cell>
        </row>
        <row r="178">
          <cell r="C178">
            <v>4302</v>
          </cell>
          <cell r="D178" t="str">
            <v>Participaciones a Municipios por Ingresos Federales</v>
          </cell>
        </row>
        <row r="179">
          <cell r="C179" t="str">
            <v>SUBSIDIOS A GASTO CORRIENTE</v>
          </cell>
        </row>
        <row r="181">
          <cell r="C181">
            <v>4401</v>
          </cell>
          <cell r="D181" t="str">
            <v>Subsidios a la agricultura</v>
          </cell>
        </row>
        <row r="182">
          <cell r="C182">
            <v>4402</v>
          </cell>
          <cell r="D182" t="str">
            <v>Subsidios a la industria</v>
          </cell>
        </row>
        <row r="183">
          <cell r="C183">
            <v>4403</v>
          </cell>
          <cell r="D183" t="str">
            <v>Subsidios al comercio y otros servicios</v>
          </cell>
        </row>
        <row r="184">
          <cell r="C184">
            <v>4404</v>
          </cell>
          <cell r="D184" t="str">
            <v>Subsidios a fideicomisos agrícolas</v>
          </cell>
        </row>
        <row r="185">
          <cell r="C185">
            <v>4405</v>
          </cell>
          <cell r="D185" t="str">
            <v>Subsidios a fideicomisos industriales</v>
          </cell>
        </row>
        <row r="186">
          <cell r="C186">
            <v>4406</v>
          </cell>
          <cell r="D186" t="str">
            <v>Subsidios a fideicomisos dedicados al comercio y otros servicios</v>
          </cell>
        </row>
        <row r="187">
          <cell r="C187">
            <v>4407</v>
          </cell>
          <cell r="D187" t="str">
            <v>Subsidios a municipios</v>
          </cell>
        </row>
        <row r="188">
          <cell r="C188">
            <v>4408</v>
          </cell>
          <cell r="D188" t="str">
            <v>Subsidios a organismos y empresas públicas</v>
          </cell>
        </row>
        <row r="189">
          <cell r="C189">
            <v>4409</v>
          </cell>
          <cell r="D189" t="str">
            <v>Subsidios a instituciones privadas sin fines de lucro</v>
          </cell>
        </row>
        <row r="190">
          <cell r="C190">
            <v>4410</v>
          </cell>
          <cell r="D190" t="str">
            <v>Subsidios a  partidos políticos</v>
          </cell>
        </row>
        <row r="191">
          <cell r="C191">
            <v>4411</v>
          </cell>
          <cell r="D191" t="str">
            <v>Subsidios a  promociones diversas</v>
          </cell>
        </row>
        <row r="195">
          <cell r="C195" t="str">
            <v>MOBILIARIO Y EQUIPO DE ADMINISTRACION</v>
          </cell>
        </row>
        <row r="197">
          <cell r="C197">
            <v>5101</v>
          </cell>
          <cell r="D197" t="str">
            <v>Mobiliario</v>
          </cell>
        </row>
        <row r="198">
          <cell r="C198">
            <v>5102</v>
          </cell>
          <cell r="D198" t="str">
            <v>Equipo de administración</v>
          </cell>
        </row>
        <row r="199">
          <cell r="C199">
            <v>5103</v>
          </cell>
          <cell r="D199" t="str">
            <v>Equipo educacional y recreativo</v>
          </cell>
        </row>
        <row r="200">
          <cell r="C200">
            <v>5104</v>
          </cell>
          <cell r="D200" t="str">
            <v>Bienes artísticos y culturales</v>
          </cell>
        </row>
        <row r="201">
          <cell r="C201">
            <v>5105</v>
          </cell>
          <cell r="D201" t="str">
            <v>Adjudicaciones, expropiaciones e indemnizaciones de bienes</v>
          </cell>
        </row>
        <row r="202">
          <cell r="D202" t="str">
            <v>muebles</v>
          </cell>
        </row>
        <row r="204">
          <cell r="C204" t="str">
            <v xml:space="preserve">MAQUINARIA Y EQUIPO AGROPECUARIO, INDUSTRIAL DE </v>
          </cell>
        </row>
        <row r="205">
          <cell r="C205" t="str">
            <v>COMUNICACION Y VIALIDAD</v>
          </cell>
        </row>
        <row r="207">
          <cell r="C207">
            <v>5201</v>
          </cell>
          <cell r="D207" t="str">
            <v>maquinaria y equipo agropecuario</v>
          </cell>
        </row>
        <row r="208">
          <cell r="C208">
            <v>5202</v>
          </cell>
          <cell r="D208" t="str">
            <v>maquinaria y equipo industrial</v>
          </cell>
        </row>
        <row r="209">
          <cell r="C209">
            <v>5203</v>
          </cell>
          <cell r="D209" t="str">
            <v>maquinaria y equipo de construcción</v>
          </cell>
        </row>
        <row r="210">
          <cell r="C210">
            <v>5204</v>
          </cell>
          <cell r="D210" t="str">
            <v>Equipos y aparatos de comunicaciones y telecomunicaciones</v>
          </cell>
        </row>
        <row r="211">
          <cell r="C211">
            <v>5205</v>
          </cell>
          <cell r="D211" t="str">
            <v>maquinaria y equipo electrónico</v>
          </cell>
        </row>
        <row r="212">
          <cell r="C212">
            <v>5206</v>
          </cell>
          <cell r="D212" t="str">
            <v>Equipo de computación electrónico</v>
          </cell>
        </row>
        <row r="213">
          <cell r="C213">
            <v>5207</v>
          </cell>
          <cell r="D213" t="str">
            <v>maquinaria y equipo diverso</v>
          </cell>
        </row>
        <row r="214">
          <cell r="C214">
            <v>5208</v>
          </cell>
          <cell r="D214" t="str">
            <v>Equipo para semaforización</v>
          </cell>
        </row>
        <row r="216">
          <cell r="C216" t="str">
            <v>VEHICULOS Y EQUIPO DE TRANSPORTE</v>
          </cell>
        </row>
        <row r="218">
          <cell r="C218">
            <v>5301</v>
          </cell>
          <cell r="D218" t="str">
            <v>Vehículos y equipo terrestre</v>
          </cell>
        </row>
        <row r="219">
          <cell r="C219">
            <v>5302</v>
          </cell>
          <cell r="D219" t="str">
            <v>Vehículos y equipo  marítimo, lacustre y pluvial</v>
          </cell>
        </row>
        <row r="220">
          <cell r="C220">
            <v>5303</v>
          </cell>
          <cell r="D220" t="str">
            <v>Vehículos y equipo de transporte aéreo</v>
          </cell>
        </row>
        <row r="221">
          <cell r="C221">
            <v>5304</v>
          </cell>
          <cell r="D221" t="str">
            <v>Vehículos y equipo auxiliar de transporte</v>
          </cell>
        </row>
        <row r="223">
          <cell r="C223" t="str">
            <v>EQUIPO E INSTRUMENTAL MEDICO</v>
          </cell>
        </row>
        <row r="225">
          <cell r="C225">
            <v>5401</v>
          </cell>
          <cell r="D225" t="str">
            <v>Equipo médico</v>
          </cell>
        </row>
        <row r="226">
          <cell r="C226">
            <v>5402</v>
          </cell>
          <cell r="D226" t="str">
            <v>Instrumental médico</v>
          </cell>
        </row>
        <row r="228">
          <cell r="C228" t="str">
            <v>HERRAMIENTAS Y REFACCIONES</v>
          </cell>
        </row>
        <row r="230">
          <cell r="C230">
            <v>5501</v>
          </cell>
          <cell r="D230" t="str">
            <v>Herramientas y máquinas-herramientas</v>
          </cell>
        </row>
        <row r="231">
          <cell r="C231">
            <v>5502</v>
          </cell>
          <cell r="D231" t="str">
            <v>Refacciones y accesorios mayores</v>
          </cell>
        </row>
        <row r="233">
          <cell r="C233" t="str">
            <v>ANIMALES DE TRABAJO Y REPRODUCCION</v>
          </cell>
        </row>
        <row r="235">
          <cell r="C235">
            <v>5601</v>
          </cell>
          <cell r="D235" t="str">
            <v>Animales de trabajo</v>
          </cell>
        </row>
        <row r="236">
          <cell r="C236">
            <v>5602</v>
          </cell>
          <cell r="D236" t="str">
            <v>Animales de  reproducción</v>
          </cell>
        </row>
        <row r="238">
          <cell r="C238" t="str">
            <v>BIENES INMUEBLES</v>
          </cell>
        </row>
        <row r="240">
          <cell r="C240">
            <v>5701</v>
          </cell>
          <cell r="D240" t="str">
            <v>Edificios y locales</v>
          </cell>
        </row>
        <row r="241">
          <cell r="C241">
            <v>5702</v>
          </cell>
          <cell r="D241" t="str">
            <v>Terrenos</v>
          </cell>
        </row>
        <row r="242">
          <cell r="C242">
            <v>5703</v>
          </cell>
          <cell r="D242" t="str">
            <v>Adjudicaciones, expropiaciones e indemnizaciones de</v>
          </cell>
        </row>
        <row r="243">
          <cell r="D243" t="str">
            <v>inmuebles</v>
          </cell>
        </row>
        <row r="246">
          <cell r="C246" t="str">
            <v>EQUIPO DE SEGURIDAD PUBLICA</v>
          </cell>
        </row>
        <row r="248">
          <cell r="C248">
            <v>5801</v>
          </cell>
          <cell r="D248" t="str">
            <v>Equipo de seguridad pública</v>
          </cell>
        </row>
        <row r="249">
          <cell r="C249">
            <v>5802</v>
          </cell>
          <cell r="D249" t="str">
            <v>Complementarias</v>
          </cell>
        </row>
        <row r="251">
          <cell r="C251" t="str">
            <v>DIVERSOS</v>
          </cell>
        </row>
        <row r="253">
          <cell r="C253">
            <v>5901</v>
          </cell>
          <cell r="D253" t="str">
            <v>Equipamiento de áreas de seguridad</v>
          </cell>
        </row>
        <row r="254">
          <cell r="C254">
            <v>5902</v>
          </cell>
          <cell r="D254" t="str">
            <v>Equipamiento (programa de reforma electoral)</v>
          </cell>
        </row>
        <row r="255">
          <cell r="C255">
            <v>5903</v>
          </cell>
          <cell r="D255" t="str">
            <v>Adquisiciones de bienes muebles e inmuebles para el subsistema</v>
          </cell>
        </row>
        <row r="256">
          <cell r="D256" t="str">
            <v>transferido integrado</v>
          </cell>
        </row>
        <row r="260">
          <cell r="C260" t="str">
            <v>EROGACIONES CONTINGENTES</v>
          </cell>
        </row>
        <row r="262">
          <cell r="C262" t="str">
            <v>EROGACIONES ESPECIALES</v>
          </cell>
        </row>
        <row r="264">
          <cell r="C264">
            <v>8201</v>
          </cell>
          <cell r="D264" t="str">
            <v>Erogaciones complementaria</v>
          </cell>
        </row>
        <row r="265">
          <cell r="C265">
            <v>8202</v>
          </cell>
          <cell r="D265" t="str">
            <v>Erogaciones imprevistas</v>
          </cell>
        </row>
        <row r="266">
          <cell r="C266">
            <v>8203</v>
          </cell>
          <cell r="D266" t="str">
            <v>Erogaciones extraordinarias</v>
          </cell>
        </row>
        <row r="267">
          <cell r="C267">
            <v>8204</v>
          </cell>
          <cell r="D267" t="str">
            <v>Erogaciones diversas para el subsistema transferido integrado</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uevas part"/>
    </sheetNames>
    <sheetDataSet>
      <sheetData sheetId="0" refreshError="1">
        <row r="5">
          <cell r="C5" t="str">
            <v>MATERIALES DE ADMINISTRACION</v>
          </cell>
        </row>
        <row r="7">
          <cell r="C7">
            <v>2101</v>
          </cell>
          <cell r="D7" t="str">
            <v>Material de oficina</v>
          </cell>
        </row>
        <row r="8">
          <cell r="D8" t="str">
            <v>Subtotal</v>
          </cell>
        </row>
        <row r="9">
          <cell r="C9">
            <v>0</v>
          </cell>
          <cell r="D9" t="str">
            <v>Subtotal</v>
          </cell>
        </row>
        <row r="10">
          <cell r="C10">
            <v>1901</v>
          </cell>
          <cell r="D10" t="str">
            <v>Salarios, gratificación anual y percepciones por seguridad social</v>
          </cell>
        </row>
        <row r="11">
          <cell r="C11">
            <v>8101</v>
          </cell>
          <cell r="D11" t="str">
            <v>Erogaciones contingentes</v>
          </cell>
        </row>
        <row r="12">
          <cell r="C12">
            <v>9100</v>
          </cell>
          <cell r="D12" t="str">
            <v>Amortización de la Deuda Pública</v>
          </cell>
        </row>
        <row r="13">
          <cell r="C13">
            <v>5000</v>
          </cell>
          <cell r="D13" t="str">
            <v>INVERSION</v>
          </cell>
        </row>
        <row r="14">
          <cell r="C14">
            <v>4000</v>
          </cell>
          <cell r="D14" t="str">
            <v>TRANSFERENCIAS</v>
          </cell>
        </row>
        <row r="15">
          <cell r="C15">
            <v>3000</v>
          </cell>
          <cell r="D15" t="str">
            <v>SERVICIOS GENERALES</v>
          </cell>
        </row>
        <row r="16">
          <cell r="C16">
            <v>2000</v>
          </cell>
          <cell r="D16" t="str">
            <v>MATERIALES Y SUMINISTROS</v>
          </cell>
        </row>
        <row r="17">
          <cell r="C17">
            <v>8000</v>
          </cell>
          <cell r="D17" t="str">
            <v>EROGACIONES EXTRAORDINARIAS</v>
          </cell>
        </row>
        <row r="18">
          <cell r="C18">
            <v>9000</v>
          </cell>
          <cell r="D18" t="str">
            <v>ADEFAS</v>
          </cell>
        </row>
        <row r="19">
          <cell r="C19">
            <v>1000</v>
          </cell>
          <cell r="D19" t="str">
            <v>SERVICIOS PERSONALES</v>
          </cell>
        </row>
        <row r="20">
          <cell r="C20">
            <v>2102</v>
          </cell>
          <cell r="D20" t="str">
            <v>Material de limpieza</v>
          </cell>
        </row>
        <row r="21">
          <cell r="C21">
            <v>2103</v>
          </cell>
          <cell r="D21" t="str">
            <v>Material didáctico</v>
          </cell>
        </row>
        <row r="22">
          <cell r="C22">
            <v>2104</v>
          </cell>
          <cell r="D22" t="str">
            <v>Material estadístico y geográfico</v>
          </cell>
        </row>
        <row r="23">
          <cell r="C23">
            <v>2105</v>
          </cell>
          <cell r="D23" t="str">
            <v>Materiales y útiles de impresión y reproducción</v>
          </cell>
        </row>
        <row r="24">
          <cell r="C24">
            <v>2106</v>
          </cell>
          <cell r="D24" t="str">
            <v>Accesorios, materiales y útiles de impresión y procesamiento de equipo de computo electrónico</v>
          </cell>
        </row>
        <row r="26">
          <cell r="C26">
            <v>2107</v>
          </cell>
          <cell r="D26" t="str">
            <v>Materiales y suministros para hospitales</v>
          </cell>
        </row>
        <row r="28">
          <cell r="C28" t="str">
            <v>ALIMENTOS Y UTENSILIOS</v>
          </cell>
        </row>
        <row r="30">
          <cell r="C30">
            <v>2201</v>
          </cell>
          <cell r="D30" t="str">
            <v>Alimentación para servidores públicos estatales</v>
          </cell>
        </row>
        <row r="31">
          <cell r="C31">
            <v>2202</v>
          </cell>
          <cell r="D31" t="str">
            <v>Alimentación para internos</v>
          </cell>
        </row>
        <row r="32">
          <cell r="C32">
            <v>2203</v>
          </cell>
          <cell r="D32" t="str">
            <v>Alimentación de animales</v>
          </cell>
        </row>
        <row r="33">
          <cell r="C33">
            <v>2204</v>
          </cell>
          <cell r="D33" t="str">
            <v>Utensilios para el servicio de alimentación</v>
          </cell>
        </row>
        <row r="35">
          <cell r="C35" t="str">
            <v>MATERIAS PRIMAS Y MATERIALES DE PRODUCCION</v>
          </cell>
        </row>
        <row r="37">
          <cell r="C37">
            <v>2301</v>
          </cell>
          <cell r="D37" t="str">
            <v>Materias primas</v>
          </cell>
        </row>
        <row r="38">
          <cell r="C38">
            <v>2302</v>
          </cell>
          <cell r="D38" t="str">
            <v>Refacciones, accesorios y herramientas menores</v>
          </cell>
        </row>
        <row r="40">
          <cell r="C40" t="str">
            <v>MATERIALES Y ARTICULOS DE CONSTRUCCION</v>
          </cell>
        </row>
        <row r="42">
          <cell r="C42">
            <v>2401</v>
          </cell>
          <cell r="D42" t="str">
            <v>Materiales de construcción</v>
          </cell>
        </row>
        <row r="43">
          <cell r="C43">
            <v>2402</v>
          </cell>
          <cell r="D43" t="str">
            <v>Estructuras y manufacturas</v>
          </cell>
        </row>
        <row r="44">
          <cell r="C44">
            <v>2403</v>
          </cell>
          <cell r="D44" t="str">
            <v>Materiales complementarios</v>
          </cell>
        </row>
        <row r="45">
          <cell r="C45">
            <v>2404</v>
          </cell>
          <cell r="D45" t="str">
            <v>Material eléctrico</v>
          </cell>
        </row>
        <row r="47">
          <cell r="C47" t="str">
            <v>PRODUCTOS QUIMICOS, FARMACEUTICOS Y DE LABORATORIO</v>
          </cell>
        </row>
        <row r="49">
          <cell r="C49">
            <v>2501</v>
          </cell>
          <cell r="D49" t="str">
            <v>Sustancias químicas</v>
          </cell>
        </row>
        <row r="50">
          <cell r="C50">
            <v>2502</v>
          </cell>
          <cell r="D50" t="str">
            <v>Plaguicidas, abono y fertilizantes</v>
          </cell>
        </row>
        <row r="51">
          <cell r="C51">
            <v>2503</v>
          </cell>
          <cell r="D51" t="str">
            <v>Medicinas y productos farmacéuticos</v>
          </cell>
        </row>
        <row r="52">
          <cell r="C52">
            <v>2504</v>
          </cell>
          <cell r="D52" t="str">
            <v>Vacunas</v>
          </cell>
        </row>
        <row r="53">
          <cell r="C53">
            <v>2505</v>
          </cell>
          <cell r="D53" t="str">
            <v>Sangre y plasma</v>
          </cell>
        </row>
        <row r="54">
          <cell r="C54">
            <v>2506</v>
          </cell>
          <cell r="D54" t="str">
            <v>Materiales y suministros médicos</v>
          </cell>
        </row>
        <row r="55">
          <cell r="C55">
            <v>2507</v>
          </cell>
          <cell r="D55" t="str">
            <v>Materiales y suministros de laboratorio</v>
          </cell>
        </row>
        <row r="57">
          <cell r="C57" t="str">
            <v>COMBUSTIBLES, LUBRICANTES Y ADITIVOS</v>
          </cell>
        </row>
        <row r="59">
          <cell r="C59">
            <v>2601</v>
          </cell>
          <cell r="D59" t="str">
            <v>Combustibles</v>
          </cell>
        </row>
        <row r="60">
          <cell r="C60">
            <v>2602</v>
          </cell>
          <cell r="D60" t="str">
            <v>Lubricantes y aditivos</v>
          </cell>
        </row>
        <row r="62">
          <cell r="C62" t="str">
            <v>VESTUARIO, BLANCOS PRENDAS DE PROTECCION Y ARTICULOS</v>
          </cell>
        </row>
        <row r="63">
          <cell r="C63" t="str">
            <v>DEPORTIVOS</v>
          </cell>
        </row>
        <row r="65">
          <cell r="C65">
            <v>2701</v>
          </cell>
          <cell r="D65" t="str">
            <v>Vestuario, uniformes y blancos</v>
          </cell>
        </row>
        <row r="66">
          <cell r="C66">
            <v>2702</v>
          </cell>
          <cell r="D66" t="str">
            <v>Prendas de protección</v>
          </cell>
        </row>
        <row r="67">
          <cell r="C67">
            <v>2703</v>
          </cell>
          <cell r="D67" t="str">
            <v>Artículos deportivos</v>
          </cell>
        </row>
        <row r="68">
          <cell r="C68" t="str">
            <v>MATERIALES EXPLOSIVOS Y DE SEGURIDAD PUBLICA</v>
          </cell>
        </row>
        <row r="70">
          <cell r="C70">
            <v>2801</v>
          </cell>
          <cell r="D70" t="str">
            <v>Sustancias y materiales explosivos</v>
          </cell>
        </row>
        <row r="71">
          <cell r="C71">
            <v>2802</v>
          </cell>
          <cell r="D71" t="str">
            <v>Materiales de seguridad pública</v>
          </cell>
        </row>
        <row r="73">
          <cell r="C73" t="str">
            <v>ARTICULOS PARA REGISTRO</v>
          </cell>
        </row>
        <row r="75">
          <cell r="C75">
            <v>2901</v>
          </cell>
          <cell r="D75" t="str">
            <v>Placas para registro</v>
          </cell>
        </row>
        <row r="79">
          <cell r="C79" t="str">
            <v>SERVICIOS BASICOS</v>
          </cell>
        </row>
        <row r="81">
          <cell r="C81">
            <v>3101</v>
          </cell>
          <cell r="D81" t="str">
            <v>Servicio postal</v>
          </cell>
        </row>
        <row r="82">
          <cell r="C82">
            <v>3102</v>
          </cell>
          <cell r="D82" t="str">
            <v>Servicio telegráfico</v>
          </cell>
        </row>
        <row r="83">
          <cell r="C83">
            <v>3103</v>
          </cell>
          <cell r="D83" t="str">
            <v>Servicio telefónico</v>
          </cell>
        </row>
        <row r="84">
          <cell r="C84">
            <v>3104</v>
          </cell>
          <cell r="D84" t="str">
            <v>Servicio de energía eléctrica</v>
          </cell>
        </row>
        <row r="85">
          <cell r="C85">
            <v>3105</v>
          </cell>
          <cell r="D85" t="str">
            <v>Servicio de agua potable</v>
          </cell>
        </row>
        <row r="87">
          <cell r="C87" t="str">
            <v>SERVICIOS DE ARRENDAMIENTOS</v>
          </cell>
        </row>
        <row r="89">
          <cell r="C89">
            <v>3201</v>
          </cell>
          <cell r="D89" t="str">
            <v xml:space="preserve">Arrendamiento de edificios y locales </v>
          </cell>
        </row>
        <row r="90">
          <cell r="C90">
            <v>3202</v>
          </cell>
          <cell r="D90" t="str">
            <v>Arrendamiento de terrenos</v>
          </cell>
        </row>
        <row r="91">
          <cell r="C91">
            <v>3203</v>
          </cell>
          <cell r="D91" t="str">
            <v>Arrendamiento de maquinaria y equipo</v>
          </cell>
        </row>
        <row r="92">
          <cell r="C92">
            <v>3204</v>
          </cell>
          <cell r="D92" t="str">
            <v>Arrendamiento de equipo de cómputo</v>
          </cell>
        </row>
        <row r="93">
          <cell r="C93">
            <v>3205</v>
          </cell>
          <cell r="D93" t="str">
            <v>Arrendamiento de vehículos</v>
          </cell>
        </row>
        <row r="94">
          <cell r="C94">
            <v>3206</v>
          </cell>
          <cell r="D94" t="str">
            <v>Arrendamientos especiales</v>
          </cell>
        </row>
        <row r="95">
          <cell r="C95">
            <v>3207</v>
          </cell>
          <cell r="D95" t="str">
            <v>Subrogaciones</v>
          </cell>
        </row>
        <row r="97">
          <cell r="C97" t="str">
            <v xml:space="preserve">SERVICIOS DE CAPACITACION, ASESORIA, INFORMATICOS, ESTUDIO E </v>
          </cell>
        </row>
        <row r="98">
          <cell r="C98" t="str">
            <v>INVESTIGACION</v>
          </cell>
        </row>
        <row r="100">
          <cell r="C100">
            <v>3301</v>
          </cell>
          <cell r="D100" t="str">
            <v xml:space="preserve">Servicios de Asesoría </v>
          </cell>
        </row>
        <row r="101">
          <cell r="C101">
            <v>3302</v>
          </cell>
          <cell r="D101" t="str">
            <v>Capacitación Institucional</v>
          </cell>
        </row>
        <row r="102">
          <cell r="C102">
            <v>3303</v>
          </cell>
          <cell r="D102" t="str">
            <v>Estudios Diversos</v>
          </cell>
        </row>
        <row r="103">
          <cell r="C103">
            <v>3304</v>
          </cell>
          <cell r="D103" t="str">
            <v>Capacitación Especializada</v>
          </cell>
        </row>
        <row r="104">
          <cell r="C104" t="str">
            <v>SERVICIOS  COMERCIAL Y BANCARIO</v>
          </cell>
        </row>
        <row r="106">
          <cell r="C106">
            <v>3401</v>
          </cell>
          <cell r="D106" t="str">
            <v>Almacenaje, embalaje y envases</v>
          </cell>
        </row>
        <row r="107">
          <cell r="C107">
            <v>3402</v>
          </cell>
          <cell r="D107" t="str">
            <v>Fletes y maniobras</v>
          </cell>
        </row>
        <row r="108">
          <cell r="C108">
            <v>3403</v>
          </cell>
          <cell r="D108" t="str">
            <v>Servicios de Vigilancia</v>
          </cell>
        </row>
        <row r="109">
          <cell r="C109">
            <v>3404</v>
          </cell>
          <cell r="D109" t="str">
            <v>Servicios de lavandería, limpieza, higiene y fumigación</v>
          </cell>
        </row>
        <row r="110">
          <cell r="C110">
            <v>3405</v>
          </cell>
          <cell r="D110" t="str">
            <v>Seguros</v>
          </cell>
        </row>
        <row r="111">
          <cell r="C111">
            <v>3406</v>
          </cell>
          <cell r="D111" t="str">
            <v xml:space="preserve">Intereses, descuentos y otros servicios bancarios </v>
          </cell>
        </row>
        <row r="112">
          <cell r="C112">
            <v>3407</v>
          </cell>
          <cell r="D112" t="str">
            <v>Patentes, regalias y otros</v>
          </cell>
        </row>
        <row r="113">
          <cell r="C113">
            <v>3408</v>
          </cell>
          <cell r="D113" t="str">
            <v>Diferencias en cambios</v>
          </cell>
        </row>
        <row r="114">
          <cell r="C114">
            <v>3409</v>
          </cell>
          <cell r="D114" t="str">
            <v>Otros impuestos y derechos</v>
          </cell>
        </row>
        <row r="115">
          <cell r="C115">
            <v>3410</v>
          </cell>
          <cell r="D115" t="str">
            <v>Impuestos de importaciones</v>
          </cell>
        </row>
        <row r="116">
          <cell r="C116">
            <v>3411</v>
          </cell>
          <cell r="D116" t="str">
            <v>Impuestos de exportaciones</v>
          </cell>
        </row>
        <row r="117">
          <cell r="C117">
            <v>3412</v>
          </cell>
          <cell r="D117" t="str">
            <v>Comisiones por ventas</v>
          </cell>
        </row>
        <row r="119">
          <cell r="C119" t="str">
            <v>SERVICIOS DE MANTENIMIENTO, CONSERVACION E INSTALACION</v>
          </cell>
        </row>
        <row r="121">
          <cell r="C121">
            <v>3501</v>
          </cell>
          <cell r="D121" t="str">
            <v>Mantenimiento y conservación de mobiliario y equipo de oficina</v>
          </cell>
        </row>
        <row r="122">
          <cell r="C122">
            <v>3502</v>
          </cell>
          <cell r="D122" t="str">
            <v>Mantenimiento y conservación de equipo de cómputo</v>
          </cell>
        </row>
        <row r="123">
          <cell r="C123">
            <v>3503</v>
          </cell>
          <cell r="D123" t="str">
            <v>Mantenimiento y conservación de maquinaria y equipo de transporte</v>
          </cell>
        </row>
        <row r="124">
          <cell r="C124">
            <v>3504</v>
          </cell>
          <cell r="D124" t="str">
            <v>Mantenimiento y conservación de inmuebles e instalaciones fijas</v>
          </cell>
        </row>
        <row r="125">
          <cell r="C125">
            <v>3505</v>
          </cell>
          <cell r="D125" t="str">
            <v>Mantenimiento y conservacion de material y equipo de seguridad pública</v>
          </cell>
        </row>
        <row r="126">
          <cell r="C126">
            <v>3506</v>
          </cell>
          <cell r="D126" t="str">
            <v>Mantenimiento y conservación de maquinaria y equipo de trabajo específico</v>
          </cell>
        </row>
        <row r="128">
          <cell r="C128" t="str">
            <v>SERVICIOS DE DIFUSION E INFORMACION</v>
          </cell>
        </row>
        <row r="130">
          <cell r="C130">
            <v>3601</v>
          </cell>
          <cell r="D130" t="str">
            <v>Gastos de difusión, información y publicaciones oficiales</v>
          </cell>
        </row>
        <row r="131">
          <cell r="C131">
            <v>3602</v>
          </cell>
          <cell r="D131" t="str">
            <v>Impresiones de  papelería oficial</v>
          </cell>
        </row>
        <row r="132">
          <cell r="C132">
            <v>3603</v>
          </cell>
          <cell r="D132" t="str">
            <v>Espectáculos culturales</v>
          </cell>
        </row>
        <row r="133">
          <cell r="C133">
            <v>3604</v>
          </cell>
          <cell r="D133" t="str">
            <v>Servicio de telecomunicaciones</v>
          </cell>
        </row>
        <row r="136">
          <cell r="C136" t="str">
            <v>SERVICIOS DE TRASLADO E INSTALACION</v>
          </cell>
        </row>
        <row r="138">
          <cell r="C138">
            <v>3701</v>
          </cell>
          <cell r="D138" t="str">
            <v xml:space="preserve">Pasajes </v>
          </cell>
        </row>
        <row r="139">
          <cell r="C139">
            <v>3702</v>
          </cell>
          <cell r="D139" t="str">
            <v>Viáticos</v>
          </cell>
        </row>
        <row r="140">
          <cell r="C140">
            <v>3703</v>
          </cell>
          <cell r="D140" t="str">
            <v>Instalación de personal estatal</v>
          </cell>
        </row>
        <row r="141">
          <cell r="C141">
            <v>3704</v>
          </cell>
          <cell r="D141" t="str">
            <v>Traslado de personal</v>
          </cell>
        </row>
        <row r="143">
          <cell r="C143" t="str">
            <v>SERVICIOS OFICIALES</v>
          </cell>
        </row>
        <row r="145">
          <cell r="C145">
            <v>3801</v>
          </cell>
          <cell r="D145" t="str">
            <v>Gastos de ceremonial y de orden social</v>
          </cell>
        </row>
        <row r="146">
          <cell r="C146">
            <v>3802</v>
          </cell>
          <cell r="D146" t="str">
            <v>Congresos, convenciones y exposiciones</v>
          </cell>
        </row>
        <row r="147">
          <cell r="C147">
            <v>3803</v>
          </cell>
          <cell r="D147" t="str">
            <v>Gastos de representación</v>
          </cell>
        </row>
        <row r="150">
          <cell r="C150" t="str">
            <v>SERVICIOS DIVERSOS</v>
          </cell>
        </row>
        <row r="152">
          <cell r="C152">
            <v>3901</v>
          </cell>
          <cell r="D152" t="str">
            <v>Servicios asistenciales</v>
          </cell>
        </row>
        <row r="155">
          <cell r="C155" t="str">
            <v>TRANSFERENCIAS</v>
          </cell>
        </row>
        <row r="156">
          <cell r="C156" t="str">
            <v>EDUCACIONALES</v>
          </cell>
        </row>
        <row r="157">
          <cell r="C157">
            <v>4211</v>
          </cell>
          <cell r="D157" t="str">
            <v>Universidad de Guadalajara</v>
          </cell>
        </row>
        <row r="158">
          <cell r="C158">
            <v>4212</v>
          </cell>
          <cell r="D158" t="str">
            <v>Colegio de Estudios Científicos y Tecnológicos</v>
          </cell>
        </row>
        <row r="159">
          <cell r="C159">
            <v>4213</v>
          </cell>
          <cell r="D159" t="str">
            <v>Colegio de Bachilleres</v>
          </cell>
        </row>
        <row r="160">
          <cell r="C160">
            <v>4214</v>
          </cell>
          <cell r="D160" t="str">
            <v>Instituto de madera Celulosa y Papel</v>
          </cell>
        </row>
        <row r="161">
          <cell r="C161">
            <v>4215</v>
          </cell>
          <cell r="D161" t="str">
            <v>Consejo Estatal para el Fomento Deportivo y el apoyo a la Juventud</v>
          </cell>
        </row>
        <row r="162">
          <cell r="C162">
            <v>4216</v>
          </cell>
          <cell r="D162" t="str">
            <v>Instituto de formación para el trabajo</v>
          </cell>
        </row>
        <row r="163">
          <cell r="C163">
            <v>4217</v>
          </cell>
          <cell r="D163" t="str">
            <v>Comité Administrador del Programa Estatal de Construcción de Escuelas (C.A.P.E.C.E.)</v>
          </cell>
        </row>
        <row r="164">
          <cell r="C164">
            <v>4218</v>
          </cell>
          <cell r="D164" t="str">
            <v>Universidad Tecnológica</v>
          </cell>
        </row>
        <row r="165">
          <cell r="C165" t="str">
            <v>SUBVENCIONES</v>
          </cell>
        </row>
        <row r="166">
          <cell r="C166">
            <v>4301</v>
          </cell>
          <cell r="D166" t="str">
            <v>Pensiones</v>
          </cell>
        </row>
        <row r="167">
          <cell r="C167">
            <v>4302</v>
          </cell>
          <cell r="D167" t="str">
            <v>Funerales</v>
          </cell>
        </row>
        <row r="168">
          <cell r="C168">
            <v>4303</v>
          </cell>
          <cell r="D168" t="str">
            <v>Pagos de defunción</v>
          </cell>
        </row>
        <row r="169">
          <cell r="C169">
            <v>4304</v>
          </cell>
          <cell r="D169" t="str">
            <v>Becas</v>
          </cell>
        </row>
        <row r="170">
          <cell r="C170">
            <v>4305</v>
          </cell>
          <cell r="D170" t="str">
            <v>Ayudas culturales y sociales</v>
          </cell>
        </row>
        <row r="171">
          <cell r="C171">
            <v>4306</v>
          </cell>
          <cell r="D171" t="str">
            <v>Pre y premios</v>
          </cell>
        </row>
        <row r="172">
          <cell r="C172">
            <v>4307</v>
          </cell>
          <cell r="D172" t="str">
            <v>Ayuda a instituciones sin fines de lucro</v>
          </cell>
        </row>
        <row r="173">
          <cell r="C173">
            <v>4308</v>
          </cell>
          <cell r="D173" t="str">
            <v>Ayudas al subsistema transferido integrado</v>
          </cell>
        </row>
        <row r="176">
          <cell r="C176" t="str">
            <v>PARTICIPACIONES</v>
          </cell>
        </row>
        <row r="178">
          <cell r="C178">
            <v>4301</v>
          </cell>
          <cell r="D178" t="str">
            <v>Participaciones a Municipios por Ingresos Estatales</v>
          </cell>
        </row>
        <row r="179">
          <cell r="C179">
            <v>4302</v>
          </cell>
          <cell r="D179" t="str">
            <v>Participaciones a Municipios por Ingresos Federales</v>
          </cell>
        </row>
        <row r="180">
          <cell r="C180" t="str">
            <v>SUBSIDIOS A GASTO CORRIENTE</v>
          </cell>
        </row>
        <row r="182">
          <cell r="C182">
            <v>4401</v>
          </cell>
          <cell r="D182" t="str">
            <v>Subsidios a la agricultura</v>
          </cell>
        </row>
        <row r="183">
          <cell r="C183">
            <v>4402</v>
          </cell>
          <cell r="D183" t="str">
            <v>Subsidios a la industria</v>
          </cell>
        </row>
        <row r="184">
          <cell r="C184">
            <v>4403</v>
          </cell>
          <cell r="D184" t="str">
            <v>Subsidios al comercio y otros servicios</v>
          </cell>
        </row>
        <row r="185">
          <cell r="C185">
            <v>4404</v>
          </cell>
          <cell r="D185" t="str">
            <v>Subsidios a fideicomisos agrícolas</v>
          </cell>
        </row>
        <row r="186">
          <cell r="C186">
            <v>4405</v>
          </cell>
          <cell r="D186" t="str">
            <v>Subsidios a fideicomisos industriales</v>
          </cell>
        </row>
        <row r="187">
          <cell r="C187">
            <v>4406</v>
          </cell>
          <cell r="D187" t="str">
            <v>Subsidios a fideicomisos dedicados al comercio y otros servicios</v>
          </cell>
        </row>
        <row r="188">
          <cell r="C188">
            <v>4407</v>
          </cell>
          <cell r="D188" t="str">
            <v>Subsidios a municipios</v>
          </cell>
        </row>
        <row r="189">
          <cell r="C189">
            <v>4408</v>
          </cell>
          <cell r="D189" t="str">
            <v>Subsidios a organismos y empresas públicas</v>
          </cell>
        </row>
        <row r="190">
          <cell r="C190">
            <v>4409</v>
          </cell>
          <cell r="D190" t="str">
            <v>Subsidios a instituciones privadas sin fines de lucro</v>
          </cell>
        </row>
        <row r="191">
          <cell r="C191">
            <v>4410</v>
          </cell>
          <cell r="D191" t="str">
            <v>Subsidios a  partidos políticos</v>
          </cell>
        </row>
        <row r="192">
          <cell r="C192">
            <v>4411</v>
          </cell>
          <cell r="D192" t="str">
            <v>Subsidios a  promociones diversas</v>
          </cell>
        </row>
        <row r="196">
          <cell r="C196" t="str">
            <v>MOBILIARIO Y EQUIPO DE ADMINISTRACION</v>
          </cell>
        </row>
        <row r="198">
          <cell r="C198">
            <v>5101</v>
          </cell>
          <cell r="D198" t="str">
            <v>Mobiliario</v>
          </cell>
        </row>
        <row r="199">
          <cell r="C199">
            <v>5102</v>
          </cell>
          <cell r="D199" t="str">
            <v>Equipo de administración</v>
          </cell>
        </row>
        <row r="200">
          <cell r="C200">
            <v>5103</v>
          </cell>
          <cell r="D200" t="str">
            <v>Equipo educacional y recreativo</v>
          </cell>
        </row>
        <row r="201">
          <cell r="C201">
            <v>5104</v>
          </cell>
          <cell r="D201" t="str">
            <v>Bienes artísticos y culturales</v>
          </cell>
        </row>
        <row r="202">
          <cell r="C202">
            <v>5105</v>
          </cell>
          <cell r="D202" t="str">
            <v>Adjudicaciones, expropiaciones e indemnizaciones de bienes muebles</v>
          </cell>
        </row>
        <row r="205">
          <cell r="C205" t="str">
            <v xml:space="preserve">MAQUINARIA Y EQUIPO AGROPECUARIO, INDUSTRIAL DE </v>
          </cell>
        </row>
        <row r="206">
          <cell r="C206" t="str">
            <v>COMUNICACION Y VIALIDAD</v>
          </cell>
        </row>
        <row r="208">
          <cell r="C208">
            <v>5201</v>
          </cell>
          <cell r="D208" t="str">
            <v>Maquinaria y equipo agropecuario</v>
          </cell>
        </row>
        <row r="209">
          <cell r="C209">
            <v>5202</v>
          </cell>
          <cell r="D209" t="str">
            <v>Maquinaria y equipo industrial</v>
          </cell>
        </row>
        <row r="210">
          <cell r="C210">
            <v>5203</v>
          </cell>
          <cell r="D210" t="str">
            <v>Maquinaria y equipo de construcción</v>
          </cell>
        </row>
        <row r="211">
          <cell r="C211">
            <v>5204</v>
          </cell>
          <cell r="D211" t="str">
            <v>Equipos de telefonía y telecomunicaciones</v>
          </cell>
        </row>
        <row r="212">
          <cell r="C212">
            <v>5205</v>
          </cell>
          <cell r="D212" t="str">
            <v>Maquinaria y equipo electrónico</v>
          </cell>
        </row>
        <row r="213">
          <cell r="C213">
            <v>5206</v>
          </cell>
          <cell r="D213" t="str">
            <v>Equipo de computación electrónico</v>
          </cell>
        </row>
        <row r="214">
          <cell r="C214">
            <v>5207</v>
          </cell>
          <cell r="D214" t="str">
            <v>Maquinaria y equipo diverso</v>
          </cell>
        </row>
        <row r="215">
          <cell r="C215">
            <v>5208</v>
          </cell>
          <cell r="D215" t="str">
            <v>Equipo para semaforización</v>
          </cell>
        </row>
        <row r="217">
          <cell r="C217" t="str">
            <v>VEHICULOS Y EQUIPO DE TRANSPORTE</v>
          </cell>
        </row>
        <row r="219">
          <cell r="C219">
            <v>5301</v>
          </cell>
          <cell r="D219" t="str">
            <v>Vehículos y equipo terrestre</v>
          </cell>
        </row>
        <row r="220">
          <cell r="C220">
            <v>5302</v>
          </cell>
          <cell r="D220" t="str">
            <v>Vehículos y equipo  marítimo, lacustre y pluvial</v>
          </cell>
        </row>
        <row r="221">
          <cell r="C221">
            <v>5303</v>
          </cell>
          <cell r="D221" t="str">
            <v>Vehículos y equipo de transporte aéreo</v>
          </cell>
        </row>
        <row r="222">
          <cell r="C222">
            <v>5304</v>
          </cell>
          <cell r="D222" t="str">
            <v>Vehículos y equipo auxiliar de transporte</v>
          </cell>
        </row>
        <row r="224">
          <cell r="C224" t="str">
            <v>EQUIPO E INSTRUMENTAL MEDICO</v>
          </cell>
        </row>
        <row r="226">
          <cell r="C226">
            <v>5401</v>
          </cell>
          <cell r="D226" t="str">
            <v>Equipo médico</v>
          </cell>
        </row>
        <row r="227">
          <cell r="C227">
            <v>5402</v>
          </cell>
          <cell r="D227" t="str">
            <v>Instrumental médico</v>
          </cell>
        </row>
        <row r="229">
          <cell r="C229" t="str">
            <v>HERRAMIENTAS Y REFACCIONES</v>
          </cell>
        </row>
        <row r="231">
          <cell r="C231">
            <v>5501</v>
          </cell>
          <cell r="D231" t="str">
            <v>Herramientas y máquinas-herramientas</v>
          </cell>
        </row>
        <row r="232">
          <cell r="C232">
            <v>5502</v>
          </cell>
          <cell r="D232" t="str">
            <v>Refacciones y accesorios mayores</v>
          </cell>
        </row>
        <row r="234">
          <cell r="C234" t="str">
            <v>ANIMALES DE TRABAJO Y REPRODUCCION</v>
          </cell>
        </row>
        <row r="236">
          <cell r="C236">
            <v>5601</v>
          </cell>
          <cell r="D236" t="str">
            <v>Animales de trabajo</v>
          </cell>
        </row>
        <row r="237">
          <cell r="C237">
            <v>5602</v>
          </cell>
          <cell r="D237" t="str">
            <v>Animales de  reproducción</v>
          </cell>
        </row>
        <row r="239">
          <cell r="C239" t="str">
            <v>BIENES INMUEBLES</v>
          </cell>
        </row>
        <row r="241">
          <cell r="C241">
            <v>5701</v>
          </cell>
          <cell r="D241" t="str">
            <v>Edificios y locales</v>
          </cell>
        </row>
        <row r="242">
          <cell r="C242">
            <v>5702</v>
          </cell>
          <cell r="D242" t="str">
            <v>Terrenos</v>
          </cell>
        </row>
        <row r="243">
          <cell r="C243">
            <v>5703</v>
          </cell>
          <cell r="D243" t="str">
            <v>Adjudicaciones, expropiaciones e indemnizaciones de</v>
          </cell>
        </row>
        <row r="244">
          <cell r="D244" t="str">
            <v>inmuebles</v>
          </cell>
        </row>
        <row r="247">
          <cell r="C247" t="str">
            <v>EQUIPO DE SEGURIDAD PUBLICA</v>
          </cell>
        </row>
        <row r="249">
          <cell r="C249">
            <v>5801</v>
          </cell>
          <cell r="D249" t="str">
            <v>Equipo de seguridad pública</v>
          </cell>
        </row>
        <row r="250">
          <cell r="C250">
            <v>5802</v>
          </cell>
          <cell r="D250" t="str">
            <v>Complementarias</v>
          </cell>
        </row>
        <row r="252">
          <cell r="C252" t="str">
            <v>DIVERSOS</v>
          </cell>
        </row>
        <row r="254">
          <cell r="C254">
            <v>5902</v>
          </cell>
          <cell r="D254" t="str">
            <v>Equipamiento (programa de reforma electoral)</v>
          </cell>
        </row>
        <row r="258">
          <cell r="C258" t="str">
            <v>EROGACIONES CONTINGENTES</v>
          </cell>
        </row>
        <row r="260">
          <cell r="C260" t="str">
            <v>EROGACIONES ESPECIALES</v>
          </cell>
        </row>
        <row r="262">
          <cell r="C262">
            <v>8201</v>
          </cell>
          <cell r="D262" t="str">
            <v>Erogaciones complementaria</v>
          </cell>
        </row>
        <row r="263">
          <cell r="C263">
            <v>8202</v>
          </cell>
          <cell r="D263" t="str">
            <v>Erogaciones imprevistas</v>
          </cell>
        </row>
        <row r="264">
          <cell r="C264">
            <v>8203</v>
          </cell>
          <cell r="D264" t="str">
            <v>Erogaciones extraordinarias</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 x CG Y PG "/>
      <sheetName val="Reporte de Asignacionxmulti (2)"/>
      <sheetName val="Reporte de Asignacionxmultiples"/>
      <sheetName val="Hoja1"/>
      <sheetName val="Hoja1 (2)"/>
    </sheetNames>
    <sheetDataSet>
      <sheetData sheetId="0">
        <row r="7">
          <cell r="A7" t="str">
            <v>PROG GOB</v>
          </cell>
          <cell r="B7" t="str">
            <v>COMP GOB</v>
          </cell>
          <cell r="C7" t="str">
            <v>nombre</v>
          </cell>
          <cell r="D7" t="str">
            <v>sumaprograma</v>
          </cell>
        </row>
        <row r="8">
          <cell r="A8">
            <v>1</v>
          </cell>
          <cell r="B8" t="str">
            <v xml:space="preserve">05        </v>
          </cell>
          <cell r="C8" t="str">
            <v>Legislativo</v>
          </cell>
          <cell r="D8">
            <v>418545400</v>
          </cell>
        </row>
        <row r="9">
          <cell r="A9">
            <v>2</v>
          </cell>
          <cell r="B9" t="str">
            <v xml:space="preserve">05        </v>
          </cell>
          <cell r="C9" t="str">
            <v>Poder Judicial</v>
          </cell>
          <cell r="D9">
            <v>629403500</v>
          </cell>
        </row>
        <row r="10">
          <cell r="A10">
            <v>3</v>
          </cell>
          <cell r="B10" t="str">
            <v xml:space="preserve">05        </v>
          </cell>
          <cell r="C10" t="str">
            <v>Justicia Electoral</v>
          </cell>
          <cell r="D10">
            <v>21458500</v>
          </cell>
        </row>
        <row r="11">
          <cell r="A11">
            <v>4</v>
          </cell>
          <cell r="B11" t="str">
            <v xml:space="preserve">05        </v>
          </cell>
          <cell r="C11" t="str">
            <v>Tribunal Administrativo</v>
          </cell>
          <cell r="D11">
            <v>40138900</v>
          </cell>
        </row>
        <row r="12">
          <cell r="A12">
            <v>5</v>
          </cell>
          <cell r="B12" t="str">
            <v xml:space="preserve">04        </v>
          </cell>
          <cell r="C12" t="str">
            <v>Procuración e Impartición de Justicia Eficiente, Rápida y Honesta</v>
          </cell>
          <cell r="D12">
            <v>890501638</v>
          </cell>
        </row>
        <row r="13">
          <cell r="A13">
            <v>6</v>
          </cell>
          <cell r="B13" t="str">
            <v xml:space="preserve">04        </v>
          </cell>
          <cell r="C13" t="str">
            <v>Derechos Humanos</v>
          </cell>
          <cell r="D13">
            <v>50610100</v>
          </cell>
        </row>
        <row r="14">
          <cell r="A14">
            <v>7</v>
          </cell>
          <cell r="B14" t="str">
            <v xml:space="preserve">04        </v>
          </cell>
          <cell r="C14" t="str">
            <v>Seguridad Pública</v>
          </cell>
          <cell r="D14">
            <v>1688228498</v>
          </cell>
        </row>
        <row r="15">
          <cell r="A15">
            <v>8</v>
          </cell>
          <cell r="B15" t="str">
            <v xml:space="preserve">04        </v>
          </cell>
          <cell r="C15" t="str">
            <v>Protección Civil</v>
          </cell>
          <cell r="D15">
            <v>120366672</v>
          </cell>
        </row>
        <row r="16">
          <cell r="A16">
            <v>9</v>
          </cell>
          <cell r="B16" t="str">
            <v xml:space="preserve">02        </v>
          </cell>
          <cell r="C16" t="str">
            <v>Impulso a la Dinámica Económica</v>
          </cell>
          <cell r="D16">
            <v>129482822</v>
          </cell>
        </row>
        <row r="17">
          <cell r="A17">
            <v>10</v>
          </cell>
          <cell r="B17" t="str">
            <v xml:space="preserve">02        </v>
          </cell>
          <cell r="C17" t="str">
            <v>Promoción Internacional de Jalisco</v>
          </cell>
          <cell r="D17">
            <v>36617917</v>
          </cell>
        </row>
        <row r="18">
          <cell r="A18">
            <v>11</v>
          </cell>
          <cell r="B18" t="str">
            <v xml:space="preserve">02        </v>
          </cell>
          <cell r="C18" t="str">
            <v>Impulso al Turismo de Jalisco</v>
          </cell>
          <cell r="D18">
            <v>61072919</v>
          </cell>
        </row>
        <row r="19">
          <cell r="A19">
            <v>12</v>
          </cell>
          <cell r="B19" t="str">
            <v xml:space="preserve">02        </v>
          </cell>
          <cell r="C19" t="str">
            <v>Visión de Futuro en el Campo</v>
          </cell>
          <cell r="D19">
            <v>536387884</v>
          </cell>
        </row>
        <row r="20">
          <cell r="A20">
            <v>13</v>
          </cell>
          <cell r="B20" t="str">
            <v xml:space="preserve">03        </v>
          </cell>
          <cell r="C20" t="str">
            <v>Abastecimiento y Saneamiento de Agua para la Zona Conurbada de Guadalajara</v>
          </cell>
          <cell r="D20">
            <v>3443901894</v>
          </cell>
        </row>
        <row r="21">
          <cell r="A21">
            <v>14</v>
          </cell>
          <cell r="B21" t="str">
            <v xml:space="preserve">01        </v>
          </cell>
          <cell r="C21" t="str">
            <v>Promoción Integral de la Salud</v>
          </cell>
          <cell r="D21">
            <v>4015953400</v>
          </cell>
        </row>
        <row r="22">
          <cell r="A22">
            <v>15</v>
          </cell>
          <cell r="B22" t="str">
            <v xml:space="preserve">01        </v>
          </cell>
          <cell r="C22" t="str">
            <v>Desarrollo Socioeconómico de Personas en Condiciones de Pobreza y Vulnerabilidad</v>
          </cell>
          <cell r="D22">
            <v>882221993</v>
          </cell>
        </row>
        <row r="23">
          <cell r="A23">
            <v>16</v>
          </cell>
          <cell r="B23" t="str">
            <v xml:space="preserve">01        </v>
          </cell>
          <cell r="C23" t="str">
            <v>Administración y Mejoramiento de la Educación Básica</v>
          </cell>
          <cell r="D23">
            <v>14937903729.450001</v>
          </cell>
        </row>
        <row r="24">
          <cell r="A24">
            <v>17</v>
          </cell>
          <cell r="B24" t="str">
            <v xml:space="preserve">02        </v>
          </cell>
          <cell r="C24" t="str">
            <v>Administración y Mejoramiento de la Educación Media Superior</v>
          </cell>
          <cell r="D24">
            <v>2948851303</v>
          </cell>
        </row>
        <row r="25">
          <cell r="A25">
            <v>18</v>
          </cell>
          <cell r="B25" t="str">
            <v xml:space="preserve">02        </v>
          </cell>
          <cell r="C25" t="str">
            <v>Administración y Mejoramiento de la Educación Superior</v>
          </cell>
          <cell r="D25">
            <v>2226606611</v>
          </cell>
        </row>
        <row r="26">
          <cell r="A26">
            <v>19</v>
          </cell>
          <cell r="B26" t="str">
            <v xml:space="preserve">01        </v>
          </cell>
          <cell r="C26" t="str">
            <v>Gestión del Sistema Educativo Estatal</v>
          </cell>
          <cell r="D26">
            <v>535463631.55000001</v>
          </cell>
        </row>
        <row r="27">
          <cell r="A27">
            <v>20</v>
          </cell>
          <cell r="B27" t="str">
            <v xml:space="preserve">01        </v>
          </cell>
          <cell r="C27" t="str">
            <v>Promoción Cultural y Artística</v>
          </cell>
          <cell r="D27">
            <v>315719200</v>
          </cell>
        </row>
        <row r="28">
          <cell r="A28">
            <v>21</v>
          </cell>
          <cell r="B28" t="str">
            <v xml:space="preserve">01        </v>
          </cell>
          <cell r="C28" t="str">
            <v>Fomento al Deporte</v>
          </cell>
          <cell r="D28">
            <v>464501525</v>
          </cell>
        </row>
        <row r="29">
          <cell r="A29">
            <v>22</v>
          </cell>
          <cell r="B29" t="str">
            <v xml:space="preserve">02        </v>
          </cell>
          <cell r="C29" t="str">
            <v>Desarrollo de la Ciencia y Tecnología</v>
          </cell>
          <cell r="D29">
            <v>25147200</v>
          </cell>
        </row>
        <row r="30">
          <cell r="A30">
            <v>23</v>
          </cell>
          <cell r="B30" t="str">
            <v xml:space="preserve">05        </v>
          </cell>
          <cell r="C30" t="str">
            <v>Administración al Servicio de la Ciudadanía</v>
          </cell>
          <cell r="D30">
            <v>421306737</v>
          </cell>
        </row>
        <row r="31">
          <cell r="A31">
            <v>24</v>
          </cell>
          <cell r="B31" t="str">
            <v xml:space="preserve">05        </v>
          </cell>
          <cell r="C31" t="str">
            <v>Conducción de las Políticas Generales de Gobierno</v>
          </cell>
          <cell r="D31">
            <v>165150060</v>
          </cell>
        </row>
        <row r="32">
          <cell r="A32">
            <v>25</v>
          </cell>
          <cell r="B32" t="str">
            <v xml:space="preserve">05        </v>
          </cell>
          <cell r="C32" t="str">
            <v>Protección Jurídica de Los Ciudadanos y sus Bienes</v>
          </cell>
          <cell r="D32">
            <v>120237243</v>
          </cell>
        </row>
        <row r="33">
          <cell r="A33">
            <v>26</v>
          </cell>
          <cell r="B33" t="str">
            <v xml:space="preserve">05        </v>
          </cell>
          <cell r="C33" t="str">
            <v>Impulso al Desarrollo Democrático del Estado</v>
          </cell>
          <cell r="D33">
            <v>77428861</v>
          </cell>
        </row>
        <row r="34">
          <cell r="A34">
            <v>27</v>
          </cell>
          <cell r="B34" t="str">
            <v xml:space="preserve">05        </v>
          </cell>
          <cell r="C34" t="str">
            <v>Comunicación Pública e Información de los Actos de Gobierno</v>
          </cell>
          <cell r="D34">
            <v>142443822</v>
          </cell>
        </row>
        <row r="35">
          <cell r="A35">
            <v>28</v>
          </cell>
          <cell r="B35" t="str">
            <v xml:space="preserve">05        </v>
          </cell>
          <cell r="C35" t="str">
            <v>Control y Evaluación de la Gestión Pública</v>
          </cell>
          <cell r="D35">
            <v>80356693</v>
          </cell>
        </row>
        <row r="36">
          <cell r="A36">
            <v>29</v>
          </cell>
          <cell r="B36" t="str">
            <v xml:space="preserve">03        </v>
          </cell>
          <cell r="C36" t="str">
            <v>Fortalecimiento del Sistema Integral de Planeación del Estado</v>
          </cell>
          <cell r="D36">
            <v>55741364</v>
          </cell>
        </row>
        <row r="37">
          <cell r="A37">
            <v>30</v>
          </cell>
          <cell r="B37" t="str">
            <v xml:space="preserve">03        </v>
          </cell>
          <cell r="C37" t="str">
            <v>Fortalecimiento del Federalismo y la Hacienda Municipal</v>
          </cell>
          <cell r="D37">
            <v>9215197100</v>
          </cell>
        </row>
        <row r="38">
          <cell r="A38">
            <v>31</v>
          </cell>
          <cell r="B38" t="str">
            <v xml:space="preserve">03        </v>
          </cell>
          <cell r="C38" t="str">
            <v>Fomento al Desarrollo Regional</v>
          </cell>
          <cell r="D38">
            <v>1515732417</v>
          </cell>
        </row>
        <row r="39">
          <cell r="A39">
            <v>32</v>
          </cell>
          <cell r="B39" t="str">
            <v xml:space="preserve">03        </v>
          </cell>
          <cell r="C39" t="str">
            <v>Coordinación Metropolitana</v>
          </cell>
          <cell r="D39">
            <v>227357879</v>
          </cell>
        </row>
        <row r="40">
          <cell r="A40">
            <v>33</v>
          </cell>
          <cell r="B40" t="str">
            <v xml:space="preserve">03        </v>
          </cell>
          <cell r="C40" t="str">
            <v>Promoción del Desarrollo Urbano Sustentable</v>
          </cell>
          <cell r="D40">
            <v>137817539</v>
          </cell>
        </row>
        <row r="41">
          <cell r="A41">
            <v>34</v>
          </cell>
          <cell r="B41" t="str">
            <v xml:space="preserve">01        </v>
          </cell>
          <cell r="C41" t="str">
            <v>Fomento a la Vivienda</v>
          </cell>
          <cell r="D41">
            <v>30000000</v>
          </cell>
        </row>
        <row r="42">
          <cell r="A42">
            <v>35</v>
          </cell>
          <cell r="B42" t="str">
            <v xml:space="preserve">03        </v>
          </cell>
          <cell r="C42" t="str">
            <v>Agua Limpia para Jalisco</v>
          </cell>
          <cell r="D42">
            <v>128767570</v>
          </cell>
        </row>
        <row r="43">
          <cell r="A43">
            <v>36</v>
          </cell>
          <cell r="B43" t="str">
            <v xml:space="preserve">03        </v>
          </cell>
          <cell r="C43" t="str">
            <v>Protección al Medio Ambiente y Sustentabilidad</v>
          </cell>
          <cell r="D43">
            <v>159720110</v>
          </cell>
        </row>
        <row r="44">
          <cell r="A44">
            <v>37</v>
          </cell>
          <cell r="B44" t="str">
            <v xml:space="preserve">03        </v>
          </cell>
          <cell r="C44" t="str">
            <v>Modernización de las Comunicaciones y el Transporte</v>
          </cell>
          <cell r="D44">
            <v>1442570482</v>
          </cell>
        </row>
        <row r="45">
          <cell r="A45">
            <v>38</v>
          </cell>
          <cell r="B45" t="str">
            <v xml:space="preserve">05        </v>
          </cell>
          <cell r="C45" t="str">
            <v>Gestión y Fortalecimiento de la Hacienda Pública Estatal</v>
          </cell>
          <cell r="D45">
            <v>386988780</v>
          </cell>
        </row>
        <row r="46">
          <cell r="A46">
            <v>39</v>
          </cell>
          <cell r="B46" t="str">
            <v xml:space="preserve">05        </v>
          </cell>
          <cell r="C46" t="str">
            <v>Financiamiento para el Desarrollo</v>
          </cell>
          <cell r="D46">
            <v>1207208106</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2:M114"/>
  <sheetViews>
    <sheetView showGridLines="0" tabSelected="1" zoomScaleNormal="100" workbookViewId="0">
      <selection activeCell="L16" sqref="L16"/>
    </sheetView>
  </sheetViews>
  <sheetFormatPr baseColWidth="10" defaultRowHeight="16.5" x14ac:dyDescent="0.3"/>
  <cols>
    <col min="1" max="1" width="3.42578125" style="1" customWidth="1"/>
    <col min="2" max="2" width="6.85546875" style="1" customWidth="1"/>
    <col min="3" max="3" width="14.140625" style="1" customWidth="1"/>
    <col min="4" max="4" width="31.85546875" style="1" customWidth="1"/>
    <col min="5" max="5" width="15" style="1" bestFit="1" customWidth="1"/>
    <col min="6" max="6" width="3.5703125" style="1" customWidth="1"/>
    <col min="7" max="7" width="10" style="1" customWidth="1"/>
    <col min="8" max="8" width="10.28515625" style="1" customWidth="1"/>
    <col min="9" max="10" width="19.42578125" style="1" customWidth="1"/>
    <col min="11" max="11" width="15" style="1" bestFit="1" customWidth="1"/>
    <col min="12" max="12" width="3.5703125" style="1" customWidth="1"/>
    <col min="13" max="13" width="18.42578125" style="1" customWidth="1"/>
  </cols>
  <sheetData>
    <row r="2" spans="1:13" ht="17.25" x14ac:dyDescent="0.35">
      <c r="C2" s="2"/>
      <c r="D2" s="3" t="s">
        <v>0</v>
      </c>
      <c r="E2" s="3"/>
      <c r="F2" s="3"/>
      <c r="G2" s="3"/>
      <c r="H2" s="3"/>
      <c r="I2" s="3"/>
      <c r="J2" s="3"/>
      <c r="K2" s="3"/>
      <c r="L2" s="3"/>
      <c r="M2" s="3"/>
    </row>
    <row r="3" spans="1:13" ht="17.25" x14ac:dyDescent="0.35">
      <c r="C3" s="2"/>
      <c r="D3" s="3" t="s">
        <v>1</v>
      </c>
      <c r="E3" s="3"/>
      <c r="F3" s="3"/>
      <c r="G3" s="3"/>
      <c r="H3" s="3"/>
      <c r="I3" s="3"/>
      <c r="J3" s="3"/>
      <c r="K3" s="3"/>
      <c r="L3" s="3"/>
      <c r="M3" s="3"/>
    </row>
    <row r="4" spans="1:13" ht="17.25" x14ac:dyDescent="0.35">
      <c r="C4" s="2"/>
      <c r="D4" s="3" t="s">
        <v>2</v>
      </c>
      <c r="E4" s="3"/>
      <c r="F4" s="3"/>
      <c r="G4" s="3"/>
      <c r="H4" s="3"/>
      <c r="I4" s="3"/>
      <c r="J4" s="3"/>
      <c r="K4" s="3"/>
      <c r="L4" s="3"/>
      <c r="M4" s="3"/>
    </row>
    <row r="5" spans="1:13" ht="17.25" x14ac:dyDescent="0.35">
      <c r="C5" s="2"/>
      <c r="D5" s="3" t="s">
        <v>3</v>
      </c>
      <c r="E5" s="3"/>
      <c r="F5" s="3"/>
      <c r="G5" s="3"/>
      <c r="H5" s="3"/>
      <c r="I5" s="3"/>
      <c r="J5" s="3"/>
      <c r="K5" s="3"/>
      <c r="L5" s="3"/>
      <c r="M5" s="3"/>
    </row>
    <row r="6" spans="1:13" ht="17.25" x14ac:dyDescent="0.35">
      <c r="B6" s="4"/>
      <c r="C6" s="5" t="s">
        <v>4</v>
      </c>
      <c r="D6" s="6" t="s">
        <v>5</v>
      </c>
      <c r="E6" s="6"/>
      <c r="F6" s="6"/>
      <c r="G6" s="6"/>
      <c r="H6" s="6"/>
      <c r="I6" s="6"/>
      <c r="J6" s="6"/>
      <c r="K6" s="6"/>
      <c r="L6" s="6"/>
      <c r="M6" s="6"/>
    </row>
    <row r="8" spans="1:13" x14ac:dyDescent="0.3">
      <c r="D8" s="7" t="s">
        <v>6</v>
      </c>
      <c r="E8" s="7"/>
      <c r="F8" s="7"/>
      <c r="G8" s="7"/>
      <c r="H8" s="7"/>
      <c r="I8" s="7"/>
      <c r="J8" s="7"/>
      <c r="K8" s="7"/>
      <c r="L8" s="7"/>
      <c r="M8" s="7"/>
    </row>
    <row r="10" spans="1:13" ht="18" x14ac:dyDescent="0.35">
      <c r="B10" s="8" t="s">
        <v>7</v>
      </c>
    </row>
    <row r="11" spans="1:13" x14ac:dyDescent="0.3">
      <c r="B11" s="9" t="s">
        <v>8</v>
      </c>
    </row>
    <row r="12" spans="1:13" x14ac:dyDescent="0.3">
      <c r="B12" s="1" t="s">
        <v>9</v>
      </c>
    </row>
    <row r="13" spans="1:13" ht="17.25" x14ac:dyDescent="0.35">
      <c r="C13" s="9" t="s">
        <v>10</v>
      </c>
      <c r="E13" s="10"/>
      <c r="I13" s="9"/>
    </row>
    <row r="14" spans="1:13" x14ac:dyDescent="0.35">
      <c r="A14" s="11"/>
      <c r="B14" s="12" t="s">
        <v>11</v>
      </c>
      <c r="C14" s="13" t="s">
        <v>12</v>
      </c>
      <c r="D14" s="11"/>
      <c r="E14" s="14">
        <v>25500</v>
      </c>
      <c r="F14" s="11"/>
      <c r="G14" s="11"/>
      <c r="H14" s="12" t="s">
        <v>13</v>
      </c>
      <c r="I14" s="11"/>
      <c r="J14" s="11"/>
      <c r="K14" s="11"/>
      <c r="L14" s="12"/>
      <c r="M14" s="11"/>
    </row>
    <row r="15" spans="1:13" x14ac:dyDescent="0.35">
      <c r="A15" s="11"/>
      <c r="B15" s="12" t="s">
        <v>14</v>
      </c>
      <c r="C15" s="13" t="s">
        <v>15</v>
      </c>
      <c r="D15" s="11"/>
      <c r="E15" s="14">
        <v>6500</v>
      </c>
      <c r="F15" s="11"/>
      <c r="G15" s="11"/>
      <c r="H15" s="12" t="s">
        <v>16</v>
      </c>
      <c r="I15" s="11"/>
      <c r="J15" s="11"/>
      <c r="K15" s="11"/>
      <c r="L15" s="12"/>
      <c r="M15" s="11"/>
    </row>
    <row r="16" spans="1:13" x14ac:dyDescent="0.35">
      <c r="A16" s="11"/>
      <c r="B16" s="12" t="s">
        <v>17</v>
      </c>
      <c r="C16" s="13" t="s">
        <v>18</v>
      </c>
      <c r="D16" s="11"/>
      <c r="E16" s="14">
        <v>6500</v>
      </c>
      <c r="F16" s="15"/>
      <c r="G16" s="11"/>
      <c r="H16" s="12" t="s">
        <v>19</v>
      </c>
      <c r="I16" s="11"/>
      <c r="J16" s="11"/>
      <c r="K16" s="11"/>
      <c r="L16" s="11"/>
      <c r="M16" s="11"/>
    </row>
    <row r="17" spans="1:13" x14ac:dyDescent="0.35">
      <c r="A17" s="11"/>
      <c r="B17" s="12" t="s">
        <v>20</v>
      </c>
      <c r="C17" s="13" t="s">
        <v>21</v>
      </c>
      <c r="D17" s="11"/>
      <c r="E17" s="14">
        <v>25500</v>
      </c>
      <c r="F17" s="15"/>
      <c r="G17" s="11"/>
      <c r="H17" s="12" t="s">
        <v>22</v>
      </c>
      <c r="I17" s="13"/>
      <c r="J17" s="11"/>
      <c r="K17" s="14"/>
      <c r="L17" s="12"/>
      <c r="M17" s="11"/>
    </row>
    <row r="18" spans="1:13" x14ac:dyDescent="0.35">
      <c r="A18" s="11"/>
      <c r="B18" s="12" t="s">
        <v>23</v>
      </c>
      <c r="C18" s="13" t="s">
        <v>24</v>
      </c>
      <c r="D18" s="11"/>
      <c r="E18" s="14">
        <v>40000</v>
      </c>
      <c r="F18" s="15"/>
      <c r="G18" s="11"/>
      <c r="H18" s="12" t="s">
        <v>25</v>
      </c>
      <c r="I18" s="13"/>
      <c r="J18" s="11"/>
      <c r="K18" s="14"/>
      <c r="L18" s="11"/>
      <c r="M18" s="11"/>
    </row>
    <row r="19" spans="1:13" x14ac:dyDescent="0.35">
      <c r="A19" s="11"/>
      <c r="B19" s="12" t="s">
        <v>26</v>
      </c>
      <c r="C19" s="13" t="s">
        <v>27</v>
      </c>
      <c r="D19" s="11"/>
      <c r="E19" s="14">
        <v>15809.84</v>
      </c>
      <c r="F19" s="15"/>
      <c r="G19" s="11"/>
      <c r="H19" s="12" t="s">
        <v>28</v>
      </c>
      <c r="I19" s="13"/>
      <c r="J19" s="11"/>
      <c r="K19" s="14"/>
      <c r="L19" s="12"/>
      <c r="M19" s="11"/>
    </row>
    <row r="20" spans="1:13" x14ac:dyDescent="0.35">
      <c r="A20" s="11"/>
      <c r="B20" s="12" t="s">
        <v>29</v>
      </c>
      <c r="C20" s="13"/>
      <c r="D20" s="11"/>
      <c r="E20" s="14"/>
      <c r="F20" s="15"/>
      <c r="G20" s="11"/>
      <c r="H20" s="12" t="s">
        <v>30</v>
      </c>
      <c r="I20" s="13"/>
      <c r="J20" s="11"/>
      <c r="K20" s="14"/>
      <c r="L20" s="11"/>
      <c r="M20" s="11"/>
    </row>
    <row r="21" spans="1:13" x14ac:dyDescent="0.35">
      <c r="A21" s="11"/>
      <c r="B21" s="12" t="s">
        <v>31</v>
      </c>
      <c r="C21" s="13"/>
      <c r="D21" s="11"/>
      <c r="E21" s="14"/>
      <c r="F21" s="15"/>
      <c r="G21" s="11"/>
      <c r="H21" s="12" t="s">
        <v>32</v>
      </c>
      <c r="I21" s="13"/>
      <c r="J21" s="11"/>
      <c r="K21" s="14"/>
      <c r="L21" s="12"/>
      <c r="M21" s="13"/>
    </row>
    <row r="22" spans="1:13" x14ac:dyDescent="0.35">
      <c r="A22" s="11"/>
      <c r="B22" s="12" t="s">
        <v>33</v>
      </c>
      <c r="C22" s="13"/>
      <c r="D22" s="11"/>
      <c r="E22" s="14"/>
      <c r="F22" s="15"/>
      <c r="G22" s="11"/>
      <c r="H22" s="12" t="s">
        <v>23</v>
      </c>
      <c r="I22" s="13"/>
      <c r="J22" s="11"/>
      <c r="K22" s="14"/>
      <c r="L22" s="12"/>
      <c r="M22" s="13"/>
    </row>
    <row r="23" spans="1:13" ht="17.25" x14ac:dyDescent="0.35">
      <c r="A23" s="11"/>
      <c r="B23" s="12" t="s">
        <v>34</v>
      </c>
      <c r="C23" s="13"/>
      <c r="D23" s="16" t="s">
        <v>35</v>
      </c>
      <c r="E23" s="17">
        <f>SUM(E14:E22)</f>
        <v>119809.84</v>
      </c>
      <c r="F23" s="15"/>
      <c r="G23" s="11"/>
      <c r="H23" s="12" t="s">
        <v>36</v>
      </c>
      <c r="I23" s="13"/>
      <c r="J23" s="11"/>
      <c r="K23" s="14"/>
      <c r="L23" s="11"/>
      <c r="M23" s="11"/>
    </row>
    <row r="24" spans="1:13" x14ac:dyDescent="0.35">
      <c r="A24" s="11"/>
      <c r="B24" s="12" t="s">
        <v>37</v>
      </c>
      <c r="C24" s="13"/>
      <c r="D24" s="11"/>
      <c r="E24" s="14"/>
      <c r="F24" s="15"/>
      <c r="G24" s="11"/>
      <c r="H24" s="12" t="s">
        <v>38</v>
      </c>
      <c r="I24" s="13"/>
      <c r="J24" s="11"/>
      <c r="K24" s="14"/>
      <c r="L24" s="12"/>
      <c r="M24" s="13"/>
    </row>
    <row r="25" spans="1:13" x14ac:dyDescent="0.35">
      <c r="A25" s="11"/>
      <c r="B25" s="12" t="s">
        <v>39</v>
      </c>
      <c r="C25" s="13"/>
      <c r="D25" s="11"/>
      <c r="E25" s="11"/>
      <c r="F25" s="15"/>
      <c r="G25" s="11"/>
      <c r="H25" s="12" t="s">
        <v>40</v>
      </c>
      <c r="I25" s="13"/>
      <c r="J25" s="11"/>
      <c r="K25" s="14"/>
      <c r="L25" s="12"/>
      <c r="M25" s="13"/>
    </row>
    <row r="26" spans="1:13" ht="17.25" x14ac:dyDescent="0.35">
      <c r="B26" s="12" t="s">
        <v>41</v>
      </c>
      <c r="C26" s="13"/>
      <c r="D26" s="11"/>
      <c r="E26" s="14"/>
      <c r="F26" s="18"/>
      <c r="H26" s="12" t="s">
        <v>42</v>
      </c>
      <c r="I26" s="13"/>
      <c r="J26" s="11"/>
      <c r="K26" s="14"/>
      <c r="L26" s="12"/>
      <c r="M26" s="13"/>
    </row>
    <row r="27" spans="1:13" x14ac:dyDescent="0.35">
      <c r="A27" s="11"/>
      <c r="B27" s="12" t="s">
        <v>43</v>
      </c>
      <c r="C27" s="13"/>
      <c r="D27" s="11"/>
      <c r="E27" s="14"/>
      <c r="F27" s="14"/>
      <c r="G27" s="11"/>
      <c r="H27" s="12" t="s">
        <v>26</v>
      </c>
      <c r="I27" s="13"/>
      <c r="J27" s="11"/>
      <c r="K27" s="14"/>
      <c r="L27" s="12"/>
      <c r="M27" s="13"/>
    </row>
    <row r="28" spans="1:13" x14ac:dyDescent="0.35">
      <c r="A28" s="11"/>
      <c r="B28" s="12" t="s">
        <v>44</v>
      </c>
      <c r="C28" s="11"/>
      <c r="D28" s="11"/>
      <c r="E28" s="11"/>
      <c r="F28" s="14"/>
      <c r="G28" s="11"/>
      <c r="H28" s="12" t="s">
        <v>45</v>
      </c>
      <c r="I28" s="13"/>
      <c r="J28" s="11"/>
      <c r="K28" s="14"/>
      <c r="L28" s="12"/>
      <c r="M28" s="13"/>
    </row>
    <row r="29" spans="1:13" x14ac:dyDescent="0.35">
      <c r="A29" s="11"/>
      <c r="B29" s="12" t="s">
        <v>46</v>
      </c>
      <c r="C29" s="11"/>
      <c r="D29" s="11"/>
      <c r="E29" s="11"/>
      <c r="F29" s="14"/>
      <c r="G29" s="11"/>
      <c r="H29" s="12" t="s">
        <v>47</v>
      </c>
      <c r="I29" s="13"/>
      <c r="J29" s="11"/>
      <c r="K29" s="14"/>
      <c r="L29" s="12"/>
      <c r="M29" s="13"/>
    </row>
    <row r="30" spans="1:13" ht="17.25" x14ac:dyDescent="0.35">
      <c r="A30" s="11"/>
      <c r="B30" s="12" t="s">
        <v>48</v>
      </c>
      <c r="C30" s="9" t="s">
        <v>49</v>
      </c>
      <c r="F30" s="14"/>
      <c r="G30" s="11"/>
      <c r="H30" s="19" t="s">
        <v>29</v>
      </c>
      <c r="I30" s="13"/>
      <c r="J30" s="11"/>
      <c r="K30" s="14"/>
      <c r="L30" s="12"/>
      <c r="M30" s="13"/>
    </row>
    <row r="31" spans="1:13" ht="17.25" x14ac:dyDescent="0.35">
      <c r="A31" s="11"/>
      <c r="B31" s="12" t="s">
        <v>50</v>
      </c>
      <c r="C31" s="20" t="s">
        <v>51</v>
      </c>
      <c r="E31" s="10">
        <v>30457338.899999999</v>
      </c>
      <c r="F31" s="14"/>
      <c r="G31" s="11"/>
      <c r="H31" s="12" t="s">
        <v>52</v>
      </c>
      <c r="I31" s="13"/>
      <c r="J31" s="11"/>
      <c r="K31" s="14"/>
      <c r="L31" s="12"/>
      <c r="M31" s="13"/>
    </row>
    <row r="32" spans="1:13" ht="17.25" x14ac:dyDescent="0.35">
      <c r="A32" s="11"/>
      <c r="B32" s="12" t="s">
        <v>53</v>
      </c>
      <c r="C32" s="20" t="s">
        <v>54</v>
      </c>
      <c r="E32" s="10">
        <v>8678.15</v>
      </c>
      <c r="F32" s="14"/>
      <c r="G32" s="11"/>
      <c r="H32" s="12" t="s">
        <v>55</v>
      </c>
      <c r="I32" s="13"/>
      <c r="J32" s="11"/>
      <c r="K32" s="14"/>
      <c r="L32" s="12"/>
      <c r="M32" s="13"/>
    </row>
    <row r="33" spans="1:13" ht="17.25" x14ac:dyDescent="0.35">
      <c r="A33" s="11"/>
      <c r="B33" s="12" t="s">
        <v>56</v>
      </c>
      <c r="C33" s="20" t="s">
        <v>57</v>
      </c>
      <c r="E33" s="10">
        <v>1612522.99</v>
      </c>
      <c r="F33" s="14"/>
      <c r="G33" s="11"/>
      <c r="H33" s="12" t="s">
        <v>31</v>
      </c>
      <c r="I33" s="13"/>
      <c r="J33" s="11"/>
      <c r="K33" s="14"/>
      <c r="L33" s="11"/>
      <c r="M33" s="11"/>
    </row>
    <row r="34" spans="1:13" ht="17.25" x14ac:dyDescent="0.35">
      <c r="A34" s="11"/>
      <c r="B34" s="12" t="s">
        <v>58</v>
      </c>
      <c r="C34" s="20"/>
      <c r="E34" s="10"/>
      <c r="F34" s="14"/>
      <c r="G34" s="11"/>
      <c r="H34" s="12" t="s">
        <v>59</v>
      </c>
      <c r="I34" s="13"/>
      <c r="J34" s="11"/>
      <c r="K34" s="14"/>
      <c r="L34" s="11"/>
      <c r="M34" s="11"/>
    </row>
    <row r="35" spans="1:13" ht="17.25" x14ac:dyDescent="0.35">
      <c r="A35" s="11"/>
      <c r="B35" s="12" t="s">
        <v>60</v>
      </c>
      <c r="D35" s="16" t="s">
        <v>35</v>
      </c>
      <c r="E35" s="21">
        <f>SUM(E31:E34)</f>
        <v>32078540.039999995</v>
      </c>
      <c r="F35" s="14"/>
      <c r="G35" s="11"/>
      <c r="H35" s="12" t="s">
        <v>61</v>
      </c>
      <c r="I35" s="13"/>
      <c r="J35" s="11"/>
      <c r="K35" s="14"/>
      <c r="L35" s="11"/>
      <c r="M35" s="11"/>
    </row>
    <row r="36" spans="1:13" ht="17.25" x14ac:dyDescent="0.35">
      <c r="A36" s="11"/>
      <c r="B36" s="12" t="s">
        <v>20</v>
      </c>
      <c r="F36" s="14"/>
      <c r="G36" s="11"/>
      <c r="H36" s="11"/>
      <c r="I36" s="13"/>
      <c r="J36" s="11"/>
      <c r="K36" s="22"/>
      <c r="L36" s="11"/>
      <c r="M36" s="11"/>
    </row>
    <row r="37" spans="1:13" ht="17.25" x14ac:dyDescent="0.35">
      <c r="A37" s="11"/>
      <c r="B37" s="12" t="s">
        <v>62</v>
      </c>
      <c r="D37" s="11"/>
      <c r="E37" s="11"/>
      <c r="F37" s="14"/>
      <c r="G37" s="11"/>
      <c r="H37" s="11"/>
      <c r="I37" s="11"/>
      <c r="J37" s="11"/>
      <c r="K37" s="11"/>
      <c r="L37" s="12"/>
      <c r="M37" s="13"/>
    </row>
    <row r="38" spans="1:13" ht="17.25" thickBot="1" x14ac:dyDescent="0.4">
      <c r="A38" s="11"/>
      <c r="B38" s="12" t="s">
        <v>63</v>
      </c>
      <c r="C38" s="13"/>
      <c r="D38" s="11"/>
      <c r="E38" s="14"/>
      <c r="F38" s="14"/>
      <c r="G38" s="11"/>
      <c r="H38" s="11"/>
      <c r="I38" s="11"/>
      <c r="J38" s="11"/>
      <c r="K38" s="11"/>
      <c r="L38" s="12"/>
      <c r="M38" s="13"/>
    </row>
    <row r="39" spans="1:13" ht="18" thickBot="1" x14ac:dyDescent="0.4">
      <c r="A39" s="11"/>
      <c r="B39" s="12" t="s">
        <v>64</v>
      </c>
      <c r="C39" s="13"/>
      <c r="D39" s="23" t="s">
        <v>65</v>
      </c>
      <c r="E39" s="24">
        <f>SUM(E35,E23)</f>
        <v>32198349.879999995</v>
      </c>
      <c r="F39" s="14"/>
      <c r="G39" s="11"/>
      <c r="H39" s="11"/>
      <c r="I39" s="11"/>
      <c r="J39" s="11"/>
      <c r="K39" s="11"/>
      <c r="L39" s="12"/>
      <c r="M39" s="13"/>
    </row>
    <row r="40" spans="1:13" x14ac:dyDescent="0.35">
      <c r="A40" s="11"/>
      <c r="B40" s="12" t="s">
        <v>66</v>
      </c>
      <c r="C40" s="13"/>
      <c r="D40" s="11"/>
      <c r="E40" s="14"/>
      <c r="F40" s="14"/>
      <c r="G40" s="11"/>
      <c r="H40" s="11"/>
      <c r="I40" s="11"/>
      <c r="J40" s="11"/>
      <c r="K40" s="11"/>
      <c r="L40" s="12"/>
      <c r="M40" s="13"/>
    </row>
    <row r="41" spans="1:13" x14ac:dyDescent="0.35">
      <c r="A41" s="11"/>
      <c r="B41" s="12" t="s">
        <v>67</v>
      </c>
      <c r="C41" s="13"/>
      <c r="D41" s="11"/>
      <c r="E41" s="14"/>
      <c r="F41" s="14"/>
      <c r="G41" s="11"/>
      <c r="H41" s="11"/>
      <c r="I41" s="11"/>
      <c r="J41" s="11"/>
      <c r="K41" s="11"/>
      <c r="L41" s="11"/>
      <c r="M41" s="11"/>
    </row>
    <row r="42" spans="1:13" x14ac:dyDescent="0.35">
      <c r="A42" s="11"/>
      <c r="B42" s="12" t="s">
        <v>68</v>
      </c>
      <c r="C42" s="13"/>
      <c r="D42" s="11"/>
      <c r="E42" s="14"/>
      <c r="F42" s="14"/>
      <c r="G42" s="11"/>
      <c r="H42" s="12"/>
      <c r="I42" s="11"/>
      <c r="J42" s="11"/>
      <c r="K42" s="11"/>
      <c r="L42" s="11"/>
      <c r="M42" s="11"/>
    </row>
    <row r="43" spans="1:13" x14ac:dyDescent="0.35">
      <c r="A43" s="11"/>
      <c r="B43" s="12" t="s">
        <v>69</v>
      </c>
      <c r="C43" s="11"/>
      <c r="D43" s="11"/>
      <c r="E43" s="11"/>
      <c r="F43" s="14"/>
      <c r="G43" s="11"/>
      <c r="H43" s="12"/>
      <c r="I43" s="11"/>
      <c r="J43" s="11"/>
      <c r="K43" s="11"/>
      <c r="L43" s="11"/>
      <c r="M43" s="11"/>
    </row>
    <row r="44" spans="1:13" x14ac:dyDescent="0.35">
      <c r="A44" s="11"/>
      <c r="B44" s="12" t="s">
        <v>70</v>
      </c>
      <c r="C44" s="11"/>
      <c r="D44" s="11"/>
      <c r="E44" s="25"/>
      <c r="F44" s="14"/>
      <c r="G44" s="11"/>
      <c r="H44" s="12"/>
      <c r="I44" s="11"/>
      <c r="J44" s="11"/>
      <c r="K44" s="11"/>
      <c r="L44" s="11"/>
      <c r="M44" s="11"/>
    </row>
    <row r="45" spans="1:13" x14ac:dyDescent="0.35">
      <c r="A45" s="11"/>
      <c r="B45" s="12" t="s">
        <v>71</v>
      </c>
      <c r="C45" s="11"/>
      <c r="D45" s="11"/>
      <c r="E45" s="11"/>
      <c r="F45" s="14"/>
      <c r="G45" s="11"/>
      <c r="H45" s="12"/>
      <c r="I45" s="11"/>
      <c r="J45" s="11"/>
      <c r="K45" s="11"/>
      <c r="L45" s="11"/>
      <c r="M45" s="11"/>
    </row>
    <row r="46" spans="1:13" x14ac:dyDescent="0.35">
      <c r="A46" s="11"/>
      <c r="B46" s="12" t="s">
        <v>72</v>
      </c>
      <c r="C46" s="11"/>
      <c r="D46" s="11"/>
      <c r="E46" s="11"/>
      <c r="F46" s="14"/>
      <c r="G46" s="11"/>
      <c r="H46" s="11"/>
      <c r="I46" s="11"/>
      <c r="J46" s="11"/>
      <c r="K46" s="11"/>
      <c r="L46" s="11"/>
      <c r="M46" s="11"/>
    </row>
    <row r="47" spans="1:13" x14ac:dyDescent="0.35">
      <c r="A47" s="11"/>
      <c r="B47" s="12" t="s">
        <v>73</v>
      </c>
      <c r="C47" s="11"/>
      <c r="D47" s="11"/>
      <c r="E47" s="11"/>
      <c r="F47" s="14"/>
      <c r="G47" s="11"/>
      <c r="H47" s="12"/>
      <c r="I47" s="11"/>
      <c r="J47" s="11"/>
      <c r="K47" s="11"/>
      <c r="L47" s="11"/>
      <c r="M47" s="11"/>
    </row>
    <row r="48" spans="1:13" x14ac:dyDescent="0.35">
      <c r="A48" s="11"/>
      <c r="B48" s="11"/>
      <c r="C48" s="11"/>
      <c r="D48" s="11"/>
      <c r="E48" s="11"/>
      <c r="F48" s="14"/>
      <c r="G48" s="11"/>
      <c r="H48" s="12"/>
      <c r="I48" s="11"/>
      <c r="J48" s="11"/>
      <c r="K48" s="11"/>
      <c r="L48" s="12"/>
      <c r="M48" s="13"/>
    </row>
    <row r="49" spans="1:13" x14ac:dyDescent="0.35">
      <c r="A49" s="11"/>
      <c r="B49" s="11"/>
      <c r="C49" s="11"/>
      <c r="D49" s="11"/>
      <c r="E49" s="11"/>
      <c r="F49" s="14"/>
      <c r="G49" s="12"/>
      <c r="H49" s="13"/>
      <c r="I49" s="11"/>
      <c r="J49" s="14"/>
      <c r="K49" s="11"/>
      <c r="L49" s="12"/>
      <c r="M49" s="13"/>
    </row>
    <row r="50" spans="1:13" x14ac:dyDescent="0.35">
      <c r="A50" s="11"/>
      <c r="B50" s="11"/>
      <c r="C50" s="11"/>
      <c r="D50" s="11"/>
      <c r="E50" s="11"/>
      <c r="F50" s="14"/>
      <c r="G50" s="11"/>
      <c r="H50" s="11"/>
      <c r="I50" s="11"/>
      <c r="J50" s="11"/>
      <c r="K50" s="11"/>
      <c r="L50" s="12"/>
      <c r="M50" s="11">
        <v>9</v>
      </c>
    </row>
    <row r="51" spans="1:13" x14ac:dyDescent="0.3">
      <c r="A51" s="11"/>
      <c r="B51" s="11"/>
      <c r="C51" s="26"/>
      <c r="D51" s="27"/>
      <c r="E51" s="11"/>
      <c r="F51" s="11"/>
      <c r="G51" s="11"/>
      <c r="H51" s="11"/>
      <c r="I51" s="11"/>
      <c r="J51" s="11"/>
      <c r="K51" s="11"/>
      <c r="L51" s="11"/>
      <c r="M51" s="11"/>
    </row>
    <row r="52" spans="1:13" ht="17.25" x14ac:dyDescent="0.35">
      <c r="A52" s="11"/>
      <c r="B52" s="11"/>
      <c r="D52" s="16"/>
      <c r="E52" s="17"/>
      <c r="F52" s="14"/>
      <c r="G52" s="12"/>
      <c r="H52" s="13"/>
      <c r="I52" s="11"/>
      <c r="J52" s="14"/>
      <c r="K52" s="11"/>
      <c r="L52" s="12"/>
      <c r="M52" s="13"/>
    </row>
    <row r="53" spans="1:13" ht="17.25" x14ac:dyDescent="0.35">
      <c r="A53" s="11"/>
      <c r="B53" s="11"/>
      <c r="F53" s="14"/>
      <c r="G53" s="12"/>
      <c r="H53" s="13"/>
      <c r="I53" s="11"/>
      <c r="J53" s="14"/>
      <c r="K53" s="11"/>
      <c r="L53" s="11"/>
      <c r="M53" s="11"/>
    </row>
    <row r="54" spans="1:13" ht="17.25" x14ac:dyDescent="0.35">
      <c r="A54" s="11"/>
      <c r="B54" s="11"/>
      <c r="F54" s="14"/>
      <c r="G54" s="11"/>
      <c r="H54" s="11"/>
      <c r="I54" s="11"/>
      <c r="J54" s="11"/>
      <c r="K54" s="11"/>
      <c r="L54" s="12"/>
      <c r="M54" s="13"/>
    </row>
    <row r="55" spans="1:13" ht="17.25" x14ac:dyDescent="0.35">
      <c r="A55" s="11"/>
      <c r="B55" s="11"/>
      <c r="F55" s="14"/>
      <c r="G55" s="12"/>
      <c r="H55" s="13"/>
      <c r="I55" s="11"/>
      <c r="J55" s="14"/>
      <c r="K55" s="11"/>
      <c r="L55" s="12"/>
      <c r="M55" s="13"/>
    </row>
    <row r="56" spans="1:13" ht="17.25" x14ac:dyDescent="0.35">
      <c r="A56" s="28"/>
      <c r="B56" s="28"/>
      <c r="F56" s="29"/>
      <c r="G56" s="28"/>
      <c r="H56" s="28"/>
      <c r="I56" s="27"/>
      <c r="J56" s="11"/>
      <c r="K56" s="28"/>
      <c r="L56" s="28"/>
      <c r="M56" s="28"/>
    </row>
    <row r="57" spans="1:13" ht="17.25" x14ac:dyDescent="0.35">
      <c r="A57" s="11"/>
      <c r="B57" s="11"/>
      <c r="F57" s="10"/>
      <c r="G57" s="11"/>
      <c r="H57" s="11"/>
      <c r="I57" s="11"/>
      <c r="J57" s="11"/>
      <c r="K57" s="11"/>
      <c r="L57" s="11"/>
      <c r="M57" s="11"/>
    </row>
    <row r="101" spans="6:10" ht="17.25" x14ac:dyDescent="0.35">
      <c r="H101" s="13"/>
      <c r="I101" s="11"/>
      <c r="J101" s="14"/>
    </row>
    <row r="112" spans="6:10" x14ac:dyDescent="0.3">
      <c r="F112" s="21"/>
    </row>
    <row r="113" spans="6:9" x14ac:dyDescent="0.3">
      <c r="F113" s="21"/>
    </row>
    <row r="114" spans="6:9" ht="17.25" x14ac:dyDescent="0.35">
      <c r="I114" s="30"/>
    </row>
  </sheetData>
  <mergeCells count="6">
    <mergeCell ref="D2:M2"/>
    <mergeCell ref="D3:M3"/>
    <mergeCell ref="D4:M4"/>
    <mergeCell ref="D5:M5"/>
    <mergeCell ref="D6:M6"/>
    <mergeCell ref="D8:M8"/>
  </mergeCells>
  <pageMargins left="0.70866141732283472" right="0.70866141732283472" top="0.74803149606299213" bottom="0.74803149606299213" header="0.31496062992125984" footer="0.31496062992125984"/>
  <pageSetup scale="72" orientation="landscape"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1:G40"/>
  <sheetViews>
    <sheetView showGridLines="0" zoomScaleNormal="100" workbookViewId="0">
      <selection activeCell="L16" sqref="L16"/>
    </sheetView>
  </sheetViews>
  <sheetFormatPr baseColWidth="10" defaultColWidth="11.5703125" defaultRowHeight="16.5" x14ac:dyDescent="0.3"/>
  <cols>
    <col min="1" max="2" width="11.5703125" style="1"/>
    <col min="3" max="3" width="64.7109375" style="1" customWidth="1"/>
    <col min="4" max="5" width="20.7109375" style="1" customWidth="1"/>
    <col min="6" max="6" width="13.140625" style="1" customWidth="1"/>
    <col min="7" max="16384" width="11.5703125" style="1"/>
  </cols>
  <sheetData>
    <row r="1" spans="2:6" ht="9.75" customHeight="1" x14ac:dyDescent="0.3"/>
    <row r="2" spans="2:6" ht="14.25" customHeight="1" x14ac:dyDescent="0.3"/>
    <row r="5" spans="2:6" ht="12.6" customHeight="1" x14ac:dyDescent="0.3">
      <c r="C5" s="123" t="s">
        <v>0</v>
      </c>
      <c r="D5" s="123"/>
      <c r="E5" s="123"/>
    </row>
    <row r="6" spans="2:6" ht="14.45" customHeight="1" x14ac:dyDescent="0.3">
      <c r="C6" s="124" t="s">
        <v>1</v>
      </c>
      <c r="D6" s="124"/>
      <c r="E6" s="124"/>
    </row>
    <row r="7" spans="2:6" ht="17.25" thickBot="1" x14ac:dyDescent="0.35"/>
    <row r="8" spans="2:6" ht="15" customHeight="1" x14ac:dyDescent="0.3">
      <c r="B8" s="125" t="s">
        <v>5</v>
      </c>
      <c r="C8" s="126"/>
      <c r="D8" s="126"/>
      <c r="E8" s="127"/>
    </row>
    <row r="9" spans="2:6" ht="15" customHeight="1" x14ac:dyDescent="0.3">
      <c r="B9" s="128" t="s">
        <v>245</v>
      </c>
      <c r="C9" s="129"/>
      <c r="D9" s="129"/>
      <c r="E9" s="130"/>
    </row>
    <row r="10" spans="2:6" ht="15" customHeight="1" x14ac:dyDescent="0.3">
      <c r="B10" s="128" t="s">
        <v>246</v>
      </c>
      <c r="C10" s="129"/>
      <c r="D10" s="129"/>
      <c r="E10" s="130"/>
    </row>
    <row r="11" spans="2:6" ht="15" customHeight="1" thickBot="1" x14ac:dyDescent="0.35">
      <c r="B11" s="131" t="s">
        <v>247</v>
      </c>
      <c r="C11" s="132"/>
      <c r="D11" s="132"/>
      <c r="E11" s="133"/>
      <c r="F11" s="67"/>
    </row>
    <row r="12" spans="2:6" ht="24" customHeight="1" thickBot="1" x14ac:dyDescent="0.35">
      <c r="B12" s="134" t="s">
        <v>248</v>
      </c>
      <c r="C12" s="135"/>
      <c r="D12" s="136"/>
      <c r="E12" s="137">
        <v>182250913.24000001</v>
      </c>
      <c r="F12" s="67"/>
    </row>
    <row r="13" spans="2:6" ht="15" customHeight="1" thickBot="1" x14ac:dyDescent="0.35">
      <c r="B13" s="138"/>
      <c r="C13" s="138"/>
      <c r="D13" s="139"/>
      <c r="E13" s="140"/>
      <c r="F13" s="67"/>
    </row>
    <row r="14" spans="2:6" ht="24" customHeight="1" thickBot="1" x14ac:dyDescent="0.35">
      <c r="B14" s="141" t="s">
        <v>249</v>
      </c>
      <c r="C14" s="142"/>
      <c r="D14" s="143"/>
      <c r="E14" s="144">
        <f>SUM(D15:D19)</f>
        <v>1902254.75</v>
      </c>
      <c r="F14" s="16"/>
    </row>
    <row r="15" spans="2:6" ht="17.25" customHeight="1" thickBot="1" x14ac:dyDescent="0.35">
      <c r="B15" s="145"/>
      <c r="C15" s="146" t="s">
        <v>250</v>
      </c>
      <c r="D15" s="147">
        <v>0</v>
      </c>
      <c r="E15" s="148"/>
      <c r="F15" s="16"/>
    </row>
    <row r="16" spans="2:6" ht="17.25" customHeight="1" thickBot="1" x14ac:dyDescent="0.35">
      <c r="B16" s="145"/>
      <c r="C16" s="146" t="s">
        <v>251</v>
      </c>
      <c r="D16" s="147">
        <v>0</v>
      </c>
      <c r="E16" s="148"/>
      <c r="F16" s="16"/>
    </row>
    <row r="17" spans="2:6" ht="17.25" customHeight="1" thickBot="1" x14ac:dyDescent="0.35">
      <c r="B17" s="145"/>
      <c r="C17" s="146" t="s">
        <v>252</v>
      </c>
      <c r="D17" s="147">
        <v>0</v>
      </c>
      <c r="E17" s="148"/>
      <c r="F17" s="16"/>
    </row>
    <row r="18" spans="2:6" ht="17.25" customHeight="1" thickBot="1" x14ac:dyDescent="0.35">
      <c r="B18" s="145"/>
      <c r="C18" s="146" t="s">
        <v>253</v>
      </c>
      <c r="D18" s="144">
        <v>1902254.75</v>
      </c>
      <c r="E18" s="148"/>
    </row>
    <row r="19" spans="2:6" ht="22.5" customHeight="1" thickBot="1" x14ac:dyDescent="0.35">
      <c r="B19" s="149" t="s">
        <v>254</v>
      </c>
      <c r="C19" s="150"/>
      <c r="D19" s="151">
        <v>0</v>
      </c>
      <c r="E19" s="148"/>
    </row>
    <row r="20" spans="2:6" ht="17.25" thickBot="1" x14ac:dyDescent="0.35">
      <c r="B20" s="138"/>
      <c r="C20" s="138"/>
      <c r="D20" s="140"/>
      <c r="E20" s="140"/>
    </row>
    <row r="21" spans="2:6" ht="36" customHeight="1" thickBot="1" x14ac:dyDescent="0.35">
      <c r="B21" s="141" t="s">
        <v>255</v>
      </c>
      <c r="C21" s="142"/>
      <c r="D21" s="143"/>
      <c r="E21" s="147">
        <v>0</v>
      </c>
    </row>
    <row r="22" spans="2:6" ht="17.25" thickBot="1" x14ac:dyDescent="0.35">
      <c r="B22" s="145"/>
      <c r="C22" s="146" t="s">
        <v>256</v>
      </c>
      <c r="D22" s="147">
        <v>0</v>
      </c>
      <c r="E22" s="148"/>
    </row>
    <row r="23" spans="2:6" ht="17.25" thickBot="1" x14ac:dyDescent="0.35">
      <c r="B23" s="145"/>
      <c r="C23" s="146" t="s">
        <v>257</v>
      </c>
      <c r="D23" s="147">
        <v>0</v>
      </c>
      <c r="E23" s="148"/>
    </row>
    <row r="24" spans="2:6" ht="17.25" thickBot="1" x14ac:dyDescent="0.35">
      <c r="B24" s="145"/>
      <c r="C24" s="146" t="s">
        <v>258</v>
      </c>
      <c r="D24" s="147">
        <v>0</v>
      </c>
      <c r="E24" s="148"/>
    </row>
    <row r="25" spans="2:6" ht="21.75" customHeight="1" thickBot="1" x14ac:dyDescent="0.35">
      <c r="B25" s="149" t="s">
        <v>259</v>
      </c>
      <c r="C25" s="150"/>
      <c r="D25" s="147">
        <v>0</v>
      </c>
      <c r="E25" s="148"/>
    </row>
    <row r="26" spans="2:6" ht="17.25" thickBot="1" x14ac:dyDescent="0.35">
      <c r="B26" s="138"/>
      <c r="C26" s="138"/>
      <c r="D26" s="148"/>
      <c r="E26" s="140"/>
    </row>
    <row r="27" spans="2:6" ht="24" customHeight="1" thickBot="1" x14ac:dyDescent="0.35">
      <c r="B27" s="152" t="s">
        <v>260</v>
      </c>
      <c r="C27" s="153"/>
      <c r="D27" s="136"/>
      <c r="E27" s="154">
        <f>E12+E14-E21</f>
        <v>184153167.99000001</v>
      </c>
    </row>
    <row r="40" spans="7:7" ht="17.25" x14ac:dyDescent="0.35">
      <c r="G40" s="155">
        <v>18</v>
      </c>
    </row>
  </sheetData>
  <mergeCells count="15">
    <mergeCell ref="B25:C25"/>
    <mergeCell ref="B26:C26"/>
    <mergeCell ref="B27:C27"/>
    <mergeCell ref="B12:C12"/>
    <mergeCell ref="B13:C13"/>
    <mergeCell ref="B14:C14"/>
    <mergeCell ref="B19:C19"/>
    <mergeCell ref="B20:C20"/>
    <mergeCell ref="B21:C21"/>
    <mergeCell ref="C5:E5"/>
    <mergeCell ref="C6:E6"/>
    <mergeCell ref="B8:E8"/>
    <mergeCell ref="B9:E9"/>
    <mergeCell ref="B10:E10"/>
    <mergeCell ref="B11:E11"/>
  </mergeCells>
  <pageMargins left="0.70866141732283472" right="0.70866141732283472" top="0.74803149606299213" bottom="0.74803149606299213" header="0.31496062992125984" footer="0.31496062992125984"/>
  <pageSetup scale="94" orientation="landscape" horizontalDpi="0"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1:H46"/>
  <sheetViews>
    <sheetView showGridLines="0" zoomScaleNormal="100" workbookViewId="0">
      <selection activeCell="L16" sqref="L16"/>
    </sheetView>
  </sheetViews>
  <sheetFormatPr baseColWidth="10" defaultColWidth="11.5703125" defaultRowHeight="16.5" x14ac:dyDescent="0.3"/>
  <cols>
    <col min="1" max="2" width="11.5703125" style="1"/>
    <col min="3" max="3" width="75.7109375" style="1" customWidth="1"/>
    <col min="4" max="5" width="20.85546875" style="1" customWidth="1"/>
    <col min="6" max="6" width="25.42578125" style="1" customWidth="1"/>
    <col min="7" max="7" width="17.140625" style="1" bestFit="1" customWidth="1"/>
    <col min="8" max="16384" width="11.5703125" style="1"/>
  </cols>
  <sheetData>
    <row r="1" spans="2:7" ht="12" customHeight="1" x14ac:dyDescent="0.3"/>
    <row r="2" spans="2:7" ht="12.75" customHeight="1" x14ac:dyDescent="0.3"/>
    <row r="4" spans="2:7" ht="9.6" customHeight="1" x14ac:dyDescent="0.3"/>
    <row r="5" spans="2:7" ht="17.45" customHeight="1" x14ac:dyDescent="0.3">
      <c r="C5" s="123" t="s">
        <v>0</v>
      </c>
      <c r="D5" s="123"/>
      <c r="E5" s="123"/>
    </row>
    <row r="6" spans="2:7" ht="14.45" customHeight="1" x14ac:dyDescent="0.3">
      <c r="C6" s="124" t="s">
        <v>1</v>
      </c>
      <c r="D6" s="124"/>
      <c r="E6" s="124"/>
    </row>
    <row r="7" spans="2:7" ht="17.25" thickBot="1" x14ac:dyDescent="0.35">
      <c r="C7" s="156"/>
      <c r="D7" s="156"/>
      <c r="E7" s="156"/>
    </row>
    <row r="8" spans="2:7" ht="15.75" customHeight="1" x14ac:dyDescent="0.3">
      <c r="B8" s="125" t="s">
        <v>5</v>
      </c>
      <c r="C8" s="126"/>
      <c r="D8" s="126"/>
      <c r="E8" s="127"/>
    </row>
    <row r="9" spans="2:7" ht="15.75" customHeight="1" x14ac:dyDescent="0.3">
      <c r="B9" s="128" t="s">
        <v>261</v>
      </c>
      <c r="C9" s="129"/>
      <c r="D9" s="129"/>
      <c r="E9" s="130"/>
    </row>
    <row r="10" spans="2:7" ht="15.75" customHeight="1" x14ac:dyDescent="0.3">
      <c r="B10" s="128" t="s">
        <v>246</v>
      </c>
      <c r="C10" s="129"/>
      <c r="D10" s="129"/>
      <c r="E10" s="130"/>
    </row>
    <row r="11" spans="2:7" ht="15.75" customHeight="1" thickBot="1" x14ac:dyDescent="0.35">
      <c r="B11" s="131" t="s">
        <v>247</v>
      </c>
      <c r="C11" s="132"/>
      <c r="D11" s="132"/>
      <c r="E11" s="133"/>
      <c r="F11" s="67"/>
    </row>
    <row r="12" spans="2:7" ht="24" customHeight="1" thickBot="1" x14ac:dyDescent="0.35">
      <c r="B12" s="134" t="s">
        <v>262</v>
      </c>
      <c r="C12" s="135"/>
      <c r="D12" s="136"/>
      <c r="E12" s="137">
        <f>187802832.57+E14</f>
        <v>188420530.19999999</v>
      </c>
      <c r="F12" s="67"/>
    </row>
    <row r="13" spans="2:7" ht="15" customHeight="1" thickBot="1" x14ac:dyDescent="0.35">
      <c r="B13" s="138"/>
      <c r="C13" s="138"/>
      <c r="D13" s="139"/>
      <c r="E13" s="140"/>
      <c r="F13" s="67"/>
    </row>
    <row r="14" spans="2:7" ht="24" customHeight="1" thickBot="1" x14ac:dyDescent="0.35">
      <c r="B14" s="157" t="s">
        <v>263</v>
      </c>
      <c r="C14" s="158"/>
      <c r="D14" s="159"/>
      <c r="E14" s="151">
        <f>SUM(D15:D32)</f>
        <v>617697.63</v>
      </c>
      <c r="F14" s="16"/>
      <c r="G14" s="21"/>
    </row>
    <row r="15" spans="2:7" ht="17.25" customHeight="1" x14ac:dyDescent="0.3">
      <c r="B15" s="160"/>
      <c r="C15" s="161" t="s">
        <v>264</v>
      </c>
      <c r="D15" s="162">
        <f>+'Notas E.F. bienes muebles'!G16</f>
        <v>89956.84</v>
      </c>
      <c r="E15" s="148"/>
      <c r="F15" s="16"/>
    </row>
    <row r="16" spans="2:7" ht="17.25" customHeight="1" x14ac:dyDescent="0.3">
      <c r="B16" s="160"/>
      <c r="C16" s="161" t="s">
        <v>265</v>
      </c>
      <c r="D16" s="162"/>
      <c r="E16" s="148"/>
      <c r="F16" s="16"/>
    </row>
    <row r="17" spans="2:6" ht="17.25" customHeight="1" x14ac:dyDescent="0.3">
      <c r="B17" s="160"/>
      <c r="C17" s="161" t="s">
        <v>266</v>
      </c>
      <c r="D17" s="162"/>
      <c r="E17" s="148"/>
      <c r="F17" s="16"/>
    </row>
    <row r="18" spans="2:6" ht="17.25" customHeight="1" x14ac:dyDescent="0.3">
      <c r="B18" s="160"/>
      <c r="C18" s="161" t="s">
        <v>267</v>
      </c>
      <c r="D18" s="162"/>
      <c r="E18" s="148"/>
      <c r="F18" s="16"/>
    </row>
    <row r="19" spans="2:6" ht="17.25" customHeight="1" x14ac:dyDescent="0.3">
      <c r="B19" s="160"/>
      <c r="C19" s="161" t="s">
        <v>268</v>
      </c>
      <c r="D19" s="162"/>
      <c r="E19" s="148"/>
      <c r="F19" s="16"/>
    </row>
    <row r="20" spans="2:6" ht="17.25" customHeight="1" x14ac:dyDescent="0.3">
      <c r="B20" s="160"/>
      <c r="C20" s="161" t="s">
        <v>269</v>
      </c>
      <c r="D20" s="162"/>
      <c r="E20" s="148"/>
      <c r="F20" s="16"/>
    </row>
    <row r="21" spans="2:6" ht="17.25" customHeight="1" x14ac:dyDescent="0.3">
      <c r="B21" s="160"/>
      <c r="C21" s="161" t="s">
        <v>270</v>
      </c>
      <c r="D21" s="162"/>
      <c r="E21" s="148"/>
      <c r="F21" s="16"/>
    </row>
    <row r="22" spans="2:6" ht="17.25" customHeight="1" x14ac:dyDescent="0.3">
      <c r="B22" s="160"/>
      <c r="C22" s="161" t="s">
        <v>236</v>
      </c>
      <c r="D22" s="162">
        <f>+'Notas E.F. bienes muebles'!G21</f>
        <v>139200</v>
      </c>
      <c r="E22" s="148"/>
      <c r="F22" s="16"/>
    </row>
    <row r="23" spans="2:6" ht="17.25" customHeight="1" x14ac:dyDescent="0.3">
      <c r="B23" s="160"/>
      <c r="C23" s="161" t="s">
        <v>271</v>
      </c>
      <c r="D23" s="162">
        <f>+'Notas E.F. bienes muebles'!G25</f>
        <v>388540.79</v>
      </c>
      <c r="E23" s="148"/>
      <c r="F23" s="16"/>
    </row>
    <row r="24" spans="2:6" ht="17.25" customHeight="1" x14ac:dyDescent="0.3">
      <c r="B24" s="160"/>
      <c r="C24" s="161" t="s">
        <v>272</v>
      </c>
      <c r="D24" s="162"/>
      <c r="E24" s="148"/>
      <c r="F24" s="16"/>
    </row>
    <row r="25" spans="2:6" ht="17.25" customHeight="1" x14ac:dyDescent="0.3">
      <c r="B25" s="160"/>
      <c r="C25" s="161" t="s">
        <v>273</v>
      </c>
      <c r="D25" s="163"/>
      <c r="E25" s="148"/>
      <c r="F25" s="16"/>
    </row>
    <row r="26" spans="2:6" ht="17.25" customHeight="1" x14ac:dyDescent="0.3">
      <c r="B26" s="160"/>
      <c r="C26" s="161" t="s">
        <v>274</v>
      </c>
      <c r="D26" s="163"/>
      <c r="E26" s="148"/>
      <c r="F26" s="16"/>
    </row>
    <row r="27" spans="2:6" ht="17.25" customHeight="1" x14ac:dyDescent="0.3">
      <c r="B27" s="160"/>
      <c r="C27" s="161" t="s">
        <v>275</v>
      </c>
      <c r="D27" s="163"/>
      <c r="E27" s="148"/>
      <c r="F27" s="16"/>
    </row>
    <row r="28" spans="2:6" ht="17.25" customHeight="1" x14ac:dyDescent="0.3">
      <c r="B28" s="160"/>
      <c r="C28" s="161" t="s">
        <v>276</v>
      </c>
      <c r="D28" s="163"/>
      <c r="E28" s="148"/>
      <c r="F28" s="16"/>
    </row>
    <row r="29" spans="2:6" ht="17.25" customHeight="1" x14ac:dyDescent="0.3">
      <c r="B29" s="160"/>
      <c r="C29" s="161" t="s">
        <v>277</v>
      </c>
      <c r="D29" s="163"/>
      <c r="E29" s="148"/>
      <c r="F29" s="16"/>
    </row>
    <row r="30" spans="2:6" ht="17.25" customHeight="1" x14ac:dyDescent="0.3">
      <c r="B30" s="160"/>
      <c r="C30" s="161" t="s">
        <v>278</v>
      </c>
      <c r="D30" s="163"/>
      <c r="E30" s="148"/>
      <c r="F30" s="16"/>
    </row>
    <row r="31" spans="2:6" ht="17.25" customHeight="1" x14ac:dyDescent="0.3">
      <c r="B31" s="164" t="s">
        <v>279</v>
      </c>
      <c r="C31" s="165"/>
      <c r="D31" s="163"/>
      <c r="E31" s="148"/>
      <c r="F31" s="16"/>
    </row>
    <row r="32" spans="2:6" ht="17.45" customHeight="1" thickBot="1" x14ac:dyDescent="0.35">
      <c r="B32" s="160"/>
      <c r="C32" s="161"/>
      <c r="D32" s="166"/>
      <c r="E32" s="148"/>
      <c r="F32" s="16"/>
    </row>
    <row r="33" spans="2:8" ht="17.25" thickBot="1" x14ac:dyDescent="0.35">
      <c r="B33" s="138"/>
      <c r="C33" s="138"/>
      <c r="D33" s="140"/>
      <c r="E33" s="140"/>
    </row>
    <row r="34" spans="2:8" ht="36" customHeight="1" thickBot="1" x14ac:dyDescent="0.35">
      <c r="B34" s="141" t="s">
        <v>280</v>
      </c>
      <c r="C34" s="142"/>
      <c r="D34" s="143"/>
      <c r="E34" s="144">
        <f>SUM(D35:D41)</f>
        <v>41255411.549999997</v>
      </c>
    </row>
    <row r="35" spans="2:8" ht="17.25" customHeight="1" x14ac:dyDescent="0.3">
      <c r="B35" s="167"/>
      <c r="C35" s="168" t="s">
        <v>281</v>
      </c>
      <c r="D35" s="169">
        <v>41255411.549999997</v>
      </c>
      <c r="E35" s="148"/>
    </row>
    <row r="36" spans="2:8" ht="17.25" customHeight="1" x14ac:dyDescent="0.3">
      <c r="B36" s="160"/>
      <c r="C36" s="161" t="s">
        <v>282</v>
      </c>
      <c r="D36" s="163"/>
      <c r="E36" s="148"/>
      <c r="F36" s="16"/>
    </row>
    <row r="37" spans="2:8" ht="17.25" customHeight="1" x14ac:dyDescent="0.3">
      <c r="B37" s="160"/>
      <c r="C37" s="161" t="s">
        <v>283</v>
      </c>
      <c r="D37" s="163"/>
      <c r="E37" s="148"/>
      <c r="F37" s="16"/>
    </row>
    <row r="38" spans="2:8" ht="17.25" customHeight="1" x14ac:dyDescent="0.3">
      <c r="B38" s="160"/>
      <c r="C38" s="161" t="s">
        <v>284</v>
      </c>
      <c r="D38" s="163"/>
      <c r="E38" s="148"/>
      <c r="F38" s="16"/>
    </row>
    <row r="39" spans="2:8" ht="17.25" customHeight="1" x14ac:dyDescent="0.3">
      <c r="B39" s="160"/>
      <c r="C39" s="161" t="s">
        <v>285</v>
      </c>
      <c r="D39" s="163"/>
      <c r="E39" s="148"/>
      <c r="F39" s="16"/>
    </row>
    <row r="40" spans="2:8" ht="17.25" customHeight="1" x14ac:dyDescent="0.3">
      <c r="B40" s="160"/>
      <c r="C40" s="161" t="s">
        <v>286</v>
      </c>
      <c r="D40" s="163"/>
      <c r="E40" s="148"/>
      <c r="F40" s="16"/>
    </row>
    <row r="41" spans="2:8" ht="17.25" customHeight="1" thickBot="1" x14ac:dyDescent="0.35">
      <c r="B41" s="170" t="s">
        <v>287</v>
      </c>
      <c r="C41" s="171"/>
      <c r="D41" s="166"/>
      <c r="E41" s="148"/>
      <c r="F41" s="16"/>
    </row>
    <row r="42" spans="2:8" ht="17.25" thickBot="1" x14ac:dyDescent="0.35">
      <c r="B42" s="138"/>
      <c r="C42" s="138"/>
      <c r="D42" s="148"/>
      <c r="E42" s="140"/>
    </row>
    <row r="43" spans="2:8" ht="24" customHeight="1" thickBot="1" x14ac:dyDescent="0.35">
      <c r="B43" s="152" t="s">
        <v>288</v>
      </c>
      <c r="C43" s="153"/>
      <c r="D43" s="136"/>
      <c r="E43" s="154">
        <f>E12-E14+E34</f>
        <v>229058244.12</v>
      </c>
    </row>
    <row r="45" spans="2:8" ht="17.25" x14ac:dyDescent="0.35">
      <c r="B45" s="18"/>
      <c r="G45" s="20"/>
    </row>
    <row r="46" spans="2:8" ht="17.25" x14ac:dyDescent="0.35">
      <c r="H46" s="20">
        <v>19</v>
      </c>
    </row>
  </sheetData>
  <mergeCells count="15">
    <mergeCell ref="B41:C41"/>
    <mergeCell ref="B42:C42"/>
    <mergeCell ref="B43:C43"/>
    <mergeCell ref="B12:C12"/>
    <mergeCell ref="B13:C13"/>
    <mergeCell ref="B14:C14"/>
    <mergeCell ref="B31:C31"/>
    <mergeCell ref="B33:C33"/>
    <mergeCell ref="B34:C34"/>
    <mergeCell ref="C5:E5"/>
    <mergeCell ref="C6:E6"/>
    <mergeCell ref="B8:E8"/>
    <mergeCell ref="B9:E9"/>
    <mergeCell ref="B10:E10"/>
    <mergeCell ref="B11:E11"/>
  </mergeCells>
  <pageMargins left="0.70866141732283472" right="0.70866141732283472" top="0.74803149606299213" bottom="0.74803149606299213" header="0.31496062992125984" footer="0.31496062992125984"/>
  <pageSetup scale="69" orientation="landscape" horizontalDpi="0"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1:N40"/>
  <sheetViews>
    <sheetView showGridLines="0" zoomScaleNormal="100" workbookViewId="0">
      <selection activeCell="L16" sqref="L16"/>
    </sheetView>
  </sheetViews>
  <sheetFormatPr baseColWidth="10" defaultRowHeight="16.5" x14ac:dyDescent="0.3"/>
  <cols>
    <col min="1" max="1" width="3.28515625" style="1" customWidth="1"/>
    <col min="2" max="2" width="4.140625" style="1" customWidth="1"/>
    <col min="3" max="3" width="11.42578125" style="1" customWidth="1"/>
    <col min="4" max="4" width="11.42578125" style="1"/>
    <col min="5" max="5" width="20.28515625" style="1" customWidth="1"/>
    <col min="6" max="11" width="11.42578125" style="1"/>
    <col min="12" max="12" width="4.7109375" style="1" customWidth="1"/>
    <col min="13" max="13" width="3.28515625" style="1" customWidth="1"/>
    <col min="14" max="16384" width="11.42578125" style="1"/>
  </cols>
  <sheetData>
    <row r="1" spans="2:11" x14ac:dyDescent="0.3">
      <c r="B1" s="172"/>
      <c r="C1" s="172"/>
      <c r="D1" s="172"/>
      <c r="E1" s="172"/>
      <c r="F1" s="172"/>
      <c r="G1" s="172"/>
      <c r="H1" s="172"/>
      <c r="I1" s="172"/>
      <c r="J1" s="172"/>
      <c r="K1" s="172"/>
    </row>
    <row r="2" spans="2:11" ht="17.25" x14ac:dyDescent="0.35">
      <c r="B2" s="172"/>
      <c r="C2" s="2"/>
      <c r="D2" s="3" t="s">
        <v>0</v>
      </c>
      <c r="E2" s="3"/>
      <c r="F2" s="3"/>
      <c r="G2" s="3"/>
      <c r="H2" s="3"/>
      <c r="I2" s="3"/>
      <c r="J2" s="2"/>
      <c r="K2" s="2"/>
    </row>
    <row r="3" spans="2:11" ht="17.25" x14ac:dyDescent="0.35">
      <c r="B3" s="172"/>
      <c r="C3" s="2"/>
      <c r="D3" s="3" t="s">
        <v>1</v>
      </c>
      <c r="E3" s="3"/>
      <c r="F3" s="3"/>
      <c r="G3" s="3"/>
      <c r="H3" s="3"/>
      <c r="I3" s="3"/>
      <c r="J3" s="2"/>
      <c r="K3" s="2"/>
    </row>
    <row r="4" spans="2:11" ht="17.25" x14ac:dyDescent="0.35">
      <c r="B4" s="172"/>
      <c r="C4" s="2"/>
      <c r="D4" s="3" t="s">
        <v>289</v>
      </c>
      <c r="E4" s="3"/>
      <c r="F4" s="3"/>
      <c r="G4" s="3"/>
      <c r="H4" s="3"/>
      <c r="I4" s="3"/>
      <c r="J4" s="2"/>
      <c r="K4" s="2"/>
    </row>
    <row r="5" spans="2:11" ht="17.25" x14ac:dyDescent="0.35">
      <c r="B5" s="172"/>
      <c r="C5" s="2"/>
      <c r="D5" s="3" t="s">
        <v>3</v>
      </c>
      <c r="E5" s="3"/>
      <c r="F5" s="3"/>
      <c r="G5" s="3"/>
      <c r="H5" s="3"/>
      <c r="I5" s="3"/>
      <c r="J5" s="2"/>
      <c r="K5" s="2"/>
    </row>
    <row r="6" spans="2:11" ht="17.25" x14ac:dyDescent="0.35">
      <c r="B6" s="173"/>
      <c r="C6" s="31" t="s">
        <v>4</v>
      </c>
      <c r="D6" s="174" t="s">
        <v>5</v>
      </c>
      <c r="E6" s="174"/>
      <c r="F6" s="174"/>
      <c r="G6" s="174"/>
      <c r="H6" s="174"/>
      <c r="I6" s="174"/>
      <c r="J6" s="174"/>
      <c r="K6" s="31"/>
    </row>
    <row r="7" spans="2:11" x14ac:dyDescent="0.3">
      <c r="B7" s="172"/>
      <c r="C7" s="172"/>
      <c r="D7" s="172"/>
      <c r="E7" s="172"/>
      <c r="F7" s="172"/>
      <c r="G7" s="172"/>
      <c r="H7" s="172"/>
      <c r="I7" s="172"/>
      <c r="J7" s="172"/>
      <c r="K7" s="172"/>
    </row>
    <row r="8" spans="2:11" x14ac:dyDescent="0.3">
      <c r="B8" s="172"/>
      <c r="C8" s="172"/>
      <c r="D8" s="172"/>
      <c r="E8" s="172"/>
      <c r="F8" s="172"/>
      <c r="G8" s="172"/>
      <c r="H8" s="172"/>
      <c r="I8" s="172"/>
      <c r="J8" s="172"/>
      <c r="K8" s="172"/>
    </row>
    <row r="9" spans="2:11" x14ac:dyDescent="0.3">
      <c r="B9" s="172"/>
      <c r="C9" s="172"/>
      <c r="D9" s="172"/>
      <c r="E9" s="172"/>
      <c r="F9" s="172"/>
      <c r="G9" s="172"/>
      <c r="H9" s="172"/>
      <c r="I9" s="172"/>
      <c r="J9" s="172"/>
      <c r="K9" s="172"/>
    </row>
    <row r="10" spans="2:11" x14ac:dyDescent="0.3">
      <c r="B10" s="172"/>
      <c r="C10" s="175" t="s">
        <v>290</v>
      </c>
      <c r="D10" s="175"/>
      <c r="E10" s="172"/>
      <c r="F10" s="172"/>
      <c r="G10" s="172"/>
      <c r="H10" s="172"/>
      <c r="I10" s="172"/>
      <c r="J10" s="172"/>
      <c r="K10" s="172"/>
    </row>
    <row r="11" spans="2:11" x14ac:dyDescent="0.3">
      <c r="B11" s="172"/>
      <c r="C11" s="172"/>
      <c r="D11" s="172"/>
      <c r="E11" s="172"/>
      <c r="F11" s="172"/>
      <c r="G11" s="172"/>
      <c r="H11" s="172"/>
      <c r="I11" s="172"/>
      <c r="J11" s="172"/>
      <c r="K11" s="172"/>
    </row>
    <row r="12" spans="2:11" x14ac:dyDescent="0.3">
      <c r="B12" s="172"/>
      <c r="C12" s="175" t="s">
        <v>291</v>
      </c>
      <c r="D12" s="172"/>
      <c r="E12" s="172"/>
      <c r="F12" s="172"/>
      <c r="G12" s="172"/>
      <c r="H12" s="172"/>
      <c r="I12" s="172"/>
      <c r="J12" s="172"/>
      <c r="K12" s="172"/>
    </row>
    <row r="13" spans="2:11" x14ac:dyDescent="0.3">
      <c r="B13" s="172"/>
      <c r="C13" s="172"/>
      <c r="D13" s="172"/>
      <c r="E13" s="172"/>
      <c r="F13" s="172"/>
      <c r="G13" s="172"/>
      <c r="H13" s="172"/>
      <c r="I13" s="172"/>
      <c r="J13" s="172"/>
      <c r="K13" s="172"/>
    </row>
    <row r="14" spans="2:11" x14ac:dyDescent="0.3">
      <c r="B14" s="172"/>
      <c r="C14" s="175" t="s">
        <v>292</v>
      </c>
      <c r="D14" s="172"/>
      <c r="E14" s="172"/>
      <c r="F14" s="172"/>
      <c r="G14" s="172"/>
      <c r="H14" s="172"/>
      <c r="I14" s="172"/>
      <c r="J14" s="172"/>
      <c r="K14" s="172"/>
    </row>
    <row r="15" spans="2:11" x14ac:dyDescent="0.3">
      <c r="B15" s="172"/>
      <c r="C15" s="172" t="s">
        <v>293</v>
      </c>
      <c r="D15" s="172"/>
      <c r="E15" s="172"/>
      <c r="F15" s="172"/>
      <c r="G15" s="172"/>
      <c r="H15" s="172"/>
      <c r="I15" s="172"/>
      <c r="J15" s="172"/>
      <c r="K15" s="172"/>
    </row>
    <row r="16" spans="2:11" x14ac:dyDescent="0.3">
      <c r="B16" s="172"/>
      <c r="C16" s="172"/>
      <c r="D16" s="172"/>
      <c r="E16" s="172"/>
      <c r="F16" s="172"/>
      <c r="G16" s="172"/>
      <c r="H16" s="172"/>
      <c r="I16" s="172"/>
      <c r="J16" s="172"/>
      <c r="K16" s="172"/>
    </row>
    <row r="17" spans="2:12" x14ac:dyDescent="0.3">
      <c r="B17" s="172"/>
      <c r="C17" s="172"/>
      <c r="D17" s="172"/>
      <c r="E17" s="172"/>
      <c r="F17" s="172"/>
      <c r="G17" s="172"/>
      <c r="H17" s="172"/>
      <c r="I17" s="172"/>
      <c r="J17" s="172"/>
      <c r="K17" s="172"/>
    </row>
    <row r="18" spans="2:12" x14ac:dyDescent="0.3">
      <c r="C18" s="175" t="s">
        <v>294</v>
      </c>
    </row>
    <row r="19" spans="2:12" ht="53.25" customHeight="1" x14ac:dyDescent="0.3">
      <c r="C19" s="176" t="s">
        <v>295</v>
      </c>
      <c r="D19" s="176"/>
      <c r="E19" s="176"/>
      <c r="F19" s="176"/>
      <c r="G19" s="176"/>
      <c r="H19" s="176"/>
      <c r="I19" s="176"/>
      <c r="J19" s="176"/>
      <c r="K19" s="176"/>
      <c r="L19" s="176"/>
    </row>
    <row r="20" spans="2:12" x14ac:dyDescent="0.3">
      <c r="C20" s="172"/>
    </row>
    <row r="28" spans="2:12" ht="17.25" x14ac:dyDescent="0.35">
      <c r="L28" s="20">
        <v>20</v>
      </c>
    </row>
    <row r="40" spans="14:14" ht="17.25" x14ac:dyDescent="0.35">
      <c r="N40" s="20"/>
    </row>
  </sheetData>
  <mergeCells count="6">
    <mergeCell ref="D2:I2"/>
    <mergeCell ref="D3:I3"/>
    <mergeCell ref="D4:I4"/>
    <mergeCell ref="D5:I5"/>
    <mergeCell ref="D6:J6"/>
    <mergeCell ref="C19:L19"/>
  </mergeCells>
  <pageMargins left="0.70866141732283472" right="0.70866141732283472" top="0.74803149606299213" bottom="0.74803149606299213" header="0.31496062992125984" footer="0.31496062992125984"/>
  <pageSetup scale="98" orientation="landscape" horizontalDpi="0"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B2:L125"/>
  <sheetViews>
    <sheetView showGridLines="0" zoomScaleNormal="100" workbookViewId="0">
      <selection activeCell="L16" sqref="L16"/>
    </sheetView>
  </sheetViews>
  <sheetFormatPr baseColWidth="10" defaultColWidth="11.5703125" defaultRowHeight="16.5" x14ac:dyDescent="0.3"/>
  <cols>
    <col min="1" max="1" width="8" style="1" customWidth="1"/>
    <col min="2" max="3" width="11.5703125" style="1"/>
    <col min="4" max="4" width="14.7109375" style="1" customWidth="1"/>
    <col min="5" max="5" width="17.5703125" style="1" customWidth="1"/>
    <col min="6" max="6" width="16.28515625" style="1" customWidth="1"/>
    <col min="7" max="7" width="23.42578125" style="1" customWidth="1"/>
    <col min="8" max="10" width="11.5703125" style="1"/>
    <col min="11" max="11" width="14.85546875" style="1" customWidth="1"/>
    <col min="12" max="12" width="7.5703125" style="1" customWidth="1"/>
    <col min="13" max="13" width="8" style="1" customWidth="1"/>
    <col min="14" max="16384" width="11.5703125" style="1"/>
  </cols>
  <sheetData>
    <row r="2" spans="2:11" ht="10.5" customHeight="1" x14ac:dyDescent="0.3"/>
    <row r="3" spans="2:11" ht="1.5" customHeight="1" x14ac:dyDescent="0.3"/>
    <row r="5" spans="2:11" ht="17.25" x14ac:dyDescent="0.35">
      <c r="C5" s="2"/>
      <c r="D5" s="3" t="s">
        <v>0</v>
      </c>
      <c r="E5" s="3"/>
      <c r="F5" s="3"/>
      <c r="G5" s="3"/>
    </row>
    <row r="6" spans="2:11" ht="17.25" x14ac:dyDescent="0.35">
      <c r="C6" s="2"/>
      <c r="D6" s="3" t="s">
        <v>1</v>
      </c>
      <c r="E6" s="3"/>
      <c r="F6" s="3"/>
      <c r="G6" s="3"/>
    </row>
    <row r="7" spans="2:11" ht="17.25" x14ac:dyDescent="0.35">
      <c r="C7" s="2"/>
      <c r="D7" s="3" t="s">
        <v>2</v>
      </c>
      <c r="E7" s="3"/>
      <c r="F7" s="3"/>
      <c r="G7" s="3"/>
    </row>
    <row r="8" spans="2:11" ht="17.25" x14ac:dyDescent="0.35">
      <c r="C8" s="2"/>
      <c r="D8" s="3" t="s">
        <v>3</v>
      </c>
      <c r="E8" s="3"/>
      <c r="F8" s="3"/>
      <c r="G8" s="3"/>
    </row>
    <row r="9" spans="2:11" ht="17.25" x14ac:dyDescent="0.35">
      <c r="B9" s="4"/>
      <c r="C9" s="31" t="s">
        <v>4</v>
      </c>
      <c r="D9" s="32" t="s">
        <v>5</v>
      </c>
      <c r="E9" s="32"/>
      <c r="F9" s="32"/>
      <c r="G9" s="32"/>
    </row>
    <row r="11" spans="2:11" x14ac:dyDescent="0.3">
      <c r="E11" s="7" t="s">
        <v>296</v>
      </c>
      <c r="F11" s="7"/>
    </row>
    <row r="13" spans="2:11" x14ac:dyDescent="0.3">
      <c r="B13" s="9" t="s">
        <v>297</v>
      </c>
    </row>
    <row r="14" spans="2:11" x14ac:dyDescent="0.3">
      <c r="B14" s="176" t="s">
        <v>298</v>
      </c>
      <c r="C14" s="176"/>
      <c r="D14" s="176"/>
      <c r="E14" s="176"/>
      <c r="F14" s="176"/>
      <c r="G14" s="176"/>
      <c r="H14" s="176"/>
      <c r="I14" s="176"/>
      <c r="J14" s="176"/>
      <c r="K14" s="176"/>
    </row>
    <row r="15" spans="2:11" x14ac:dyDescent="0.3">
      <c r="F15" s="114"/>
    </row>
    <row r="16" spans="2:11" x14ac:dyDescent="0.3">
      <c r="B16" s="9" t="s">
        <v>299</v>
      </c>
    </row>
    <row r="17" spans="2:11" s="18" customFormat="1" x14ac:dyDescent="0.3">
      <c r="B17" s="177" t="s">
        <v>300</v>
      </c>
      <c r="C17" s="177"/>
      <c r="D17" s="177"/>
      <c r="E17" s="177"/>
      <c r="F17" s="177"/>
      <c r="G17" s="177"/>
      <c r="H17" s="177"/>
      <c r="I17" s="177"/>
      <c r="J17" s="177"/>
      <c r="K17" s="177"/>
    </row>
    <row r="18" spans="2:11" s="18" customFormat="1" x14ac:dyDescent="0.3">
      <c r="B18" s="177"/>
      <c r="C18" s="177"/>
      <c r="D18" s="177"/>
      <c r="E18" s="177"/>
      <c r="F18" s="177"/>
      <c r="G18" s="177"/>
      <c r="H18" s="177"/>
      <c r="I18" s="177"/>
      <c r="J18" s="177"/>
      <c r="K18" s="177"/>
    </row>
    <row r="19" spans="2:11" ht="53.25" customHeight="1" x14ac:dyDescent="0.3">
      <c r="F19" s="114"/>
    </row>
    <row r="20" spans="2:11" x14ac:dyDescent="0.3">
      <c r="B20" s="9" t="s">
        <v>301</v>
      </c>
    </row>
    <row r="21" spans="2:11" x14ac:dyDescent="0.3">
      <c r="B21" s="9" t="s">
        <v>302</v>
      </c>
      <c r="F21" s="178"/>
    </row>
    <row r="22" spans="2:11" s="94" customFormat="1" x14ac:dyDescent="0.3">
      <c r="B22" s="179" t="s">
        <v>303</v>
      </c>
      <c r="C22" s="179"/>
      <c r="D22" s="179"/>
      <c r="E22" s="179"/>
      <c r="F22" s="179"/>
      <c r="G22" s="179"/>
      <c r="H22" s="179"/>
      <c r="I22" s="179"/>
      <c r="J22" s="179"/>
      <c r="K22" s="179"/>
    </row>
    <row r="23" spans="2:11" s="94" customFormat="1" x14ac:dyDescent="0.3">
      <c r="B23" s="180"/>
      <c r="C23" s="180"/>
      <c r="D23" s="180"/>
      <c r="E23" s="180"/>
      <c r="F23" s="180"/>
      <c r="G23" s="180"/>
      <c r="H23" s="180"/>
      <c r="I23" s="180"/>
      <c r="J23" s="180"/>
      <c r="K23" s="180"/>
    </row>
    <row r="24" spans="2:11" s="94" customFormat="1" x14ac:dyDescent="0.3">
      <c r="B24" s="9" t="s">
        <v>304</v>
      </c>
      <c r="C24" s="180"/>
      <c r="D24" s="180"/>
      <c r="E24" s="181"/>
      <c r="F24" s="180"/>
      <c r="G24" s="180"/>
      <c r="H24" s="180"/>
      <c r="I24" s="180"/>
      <c r="J24" s="180"/>
      <c r="K24" s="180"/>
    </row>
    <row r="25" spans="2:11" x14ac:dyDescent="0.3">
      <c r="B25" s="1" t="s">
        <v>174</v>
      </c>
      <c r="F25" s="178"/>
    </row>
    <row r="26" spans="2:11" s="94" customFormat="1" x14ac:dyDescent="0.3">
      <c r="B26" s="179" t="s">
        <v>305</v>
      </c>
      <c r="C26" s="179"/>
      <c r="D26" s="179"/>
      <c r="E26" s="179"/>
      <c r="F26" s="179"/>
      <c r="G26" s="179"/>
      <c r="H26" s="179"/>
      <c r="I26" s="179"/>
      <c r="J26" s="179"/>
      <c r="K26" s="179"/>
    </row>
    <row r="28" spans="2:11" x14ac:dyDescent="0.3">
      <c r="B28" s="176" t="s">
        <v>306</v>
      </c>
      <c r="C28" s="176"/>
      <c r="D28" s="176"/>
      <c r="E28" s="176"/>
      <c r="F28" s="176"/>
      <c r="G28" s="176"/>
      <c r="H28" s="176"/>
      <c r="I28" s="176"/>
      <c r="J28" s="176"/>
      <c r="K28" s="176"/>
    </row>
    <row r="30" spans="2:11" s="94" customFormat="1" x14ac:dyDescent="0.3">
      <c r="B30" s="179" t="s">
        <v>307</v>
      </c>
      <c r="C30" s="179"/>
      <c r="D30" s="179"/>
      <c r="E30" s="179"/>
      <c r="F30" s="179"/>
      <c r="G30" s="179"/>
      <c r="H30" s="179"/>
      <c r="I30" s="179"/>
      <c r="J30" s="179"/>
      <c r="K30" s="179"/>
    </row>
    <row r="33" spans="2:11" ht="20.100000000000001" customHeight="1" x14ac:dyDescent="0.3"/>
    <row r="34" spans="2:11" ht="24.95" customHeight="1" x14ac:dyDescent="0.3"/>
    <row r="35" spans="2:11" s="94" customFormat="1" ht="51" customHeight="1" x14ac:dyDescent="0.3">
      <c r="B35" s="179" t="s">
        <v>308</v>
      </c>
      <c r="C35" s="179"/>
      <c r="D35" s="179"/>
      <c r="E35" s="179"/>
      <c r="F35" s="179"/>
      <c r="G35" s="179"/>
      <c r="H35" s="179"/>
      <c r="I35" s="179"/>
      <c r="J35" s="179"/>
      <c r="K35" s="179"/>
    </row>
    <row r="36" spans="2:11" ht="15.95" customHeight="1" x14ac:dyDescent="0.3"/>
    <row r="37" spans="2:11" s="94" customFormat="1" ht="33.75" customHeight="1" x14ac:dyDescent="0.3">
      <c r="B37" s="179" t="s">
        <v>309</v>
      </c>
      <c r="C37" s="179"/>
      <c r="D37" s="179"/>
      <c r="E37" s="179"/>
      <c r="F37" s="179"/>
      <c r="G37" s="179"/>
      <c r="H37" s="179"/>
      <c r="I37" s="179"/>
      <c r="J37" s="179"/>
      <c r="K37" s="179"/>
    </row>
    <row r="38" spans="2:11" ht="15.95" customHeight="1" x14ac:dyDescent="0.3"/>
    <row r="39" spans="2:11" s="94" customFormat="1" ht="83.25" customHeight="1" x14ac:dyDescent="0.3">
      <c r="B39" s="176" t="s">
        <v>310</v>
      </c>
      <c r="C39" s="176"/>
      <c r="D39" s="176"/>
      <c r="E39" s="176"/>
      <c r="F39" s="176"/>
      <c r="G39" s="176"/>
      <c r="H39" s="176"/>
      <c r="I39" s="176"/>
      <c r="J39" s="176"/>
      <c r="K39" s="176"/>
    </row>
    <row r="40" spans="2:11" s="94" customFormat="1" ht="15.95" customHeight="1" x14ac:dyDescent="0.3">
      <c r="B40" s="182"/>
      <c r="C40" s="182"/>
      <c r="D40" s="182"/>
      <c r="E40" s="182"/>
      <c r="F40" s="182"/>
      <c r="G40" s="182"/>
      <c r="H40" s="182"/>
      <c r="I40" s="182"/>
      <c r="J40" s="182"/>
      <c r="K40" s="182"/>
    </row>
    <row r="41" spans="2:11" s="94" customFormat="1" ht="48.75" customHeight="1" x14ac:dyDescent="0.3">
      <c r="B41" s="176" t="s">
        <v>311</v>
      </c>
      <c r="C41" s="176"/>
      <c r="D41" s="176"/>
      <c r="E41" s="176"/>
      <c r="F41" s="176"/>
      <c r="G41" s="176"/>
      <c r="H41" s="176"/>
      <c r="I41" s="176"/>
      <c r="J41" s="176"/>
      <c r="K41" s="176"/>
    </row>
    <row r="42" spans="2:11" s="94" customFormat="1" ht="24.95" customHeight="1" x14ac:dyDescent="0.3">
      <c r="B42" s="182"/>
      <c r="C42" s="182"/>
      <c r="D42" s="182"/>
      <c r="E42" s="182"/>
      <c r="F42" s="182"/>
      <c r="G42" s="182"/>
      <c r="H42" s="182"/>
      <c r="I42" s="182"/>
      <c r="J42" s="182"/>
      <c r="K42" s="182"/>
    </row>
    <row r="43" spans="2:11" s="94" customFormat="1" x14ac:dyDescent="0.3">
      <c r="B43" s="9" t="s">
        <v>312</v>
      </c>
      <c r="C43" s="182"/>
      <c r="D43" s="182"/>
      <c r="E43" s="182"/>
      <c r="F43" s="182"/>
      <c r="G43" s="182"/>
      <c r="H43" s="182"/>
      <c r="I43" s="182"/>
      <c r="J43" s="182"/>
      <c r="K43" s="182"/>
    </row>
    <row r="44" spans="2:11" x14ac:dyDescent="0.3">
      <c r="B44" s="179" t="s">
        <v>313</v>
      </c>
      <c r="C44" s="179"/>
      <c r="D44" s="179"/>
      <c r="E44" s="179"/>
      <c r="F44" s="179"/>
      <c r="G44" s="179"/>
      <c r="H44" s="179"/>
      <c r="I44" s="179"/>
      <c r="J44" s="179"/>
      <c r="K44" s="179"/>
    </row>
    <row r="45" spans="2:11" ht="159.75" customHeight="1" x14ac:dyDescent="0.3">
      <c r="B45" s="183" t="s">
        <v>314</v>
      </c>
      <c r="C45" s="183"/>
      <c r="D45" s="183"/>
      <c r="E45" s="183"/>
      <c r="F45" s="183"/>
      <c r="G45" s="183"/>
      <c r="H45" s="183"/>
      <c r="I45" s="183"/>
      <c r="J45" s="183"/>
      <c r="K45" s="183"/>
    </row>
    <row r="46" spans="2:11" ht="24.95" customHeight="1" x14ac:dyDescent="0.3">
      <c r="B46" s="184"/>
      <c r="C46" s="184"/>
      <c r="D46" s="184"/>
      <c r="E46" s="184"/>
      <c r="F46" s="184"/>
      <c r="G46" s="184"/>
      <c r="H46" s="184"/>
      <c r="I46" s="184"/>
      <c r="J46" s="184"/>
      <c r="K46" s="184"/>
    </row>
    <row r="47" spans="2:11" ht="10.5" customHeight="1" x14ac:dyDescent="0.3">
      <c r="B47" s="185"/>
      <c r="C47" s="185"/>
      <c r="D47" s="185"/>
      <c r="E47" s="185"/>
      <c r="F47" s="185"/>
      <c r="G47" s="185"/>
      <c r="H47" s="185"/>
      <c r="I47" s="185"/>
      <c r="J47" s="185"/>
      <c r="K47" s="185"/>
    </row>
    <row r="48" spans="2:11" ht="10.5" customHeight="1" x14ac:dyDescent="0.3">
      <c r="B48" s="185"/>
      <c r="C48" s="185"/>
      <c r="D48" s="185"/>
      <c r="E48" s="185"/>
      <c r="F48" s="185"/>
      <c r="G48" s="185"/>
      <c r="H48" s="185"/>
      <c r="I48" s="185"/>
      <c r="J48" s="185"/>
      <c r="K48" s="185"/>
    </row>
    <row r="49" spans="2:11" x14ac:dyDescent="0.3">
      <c r="B49" s="185"/>
      <c r="C49" s="185"/>
      <c r="D49" s="185"/>
      <c r="E49" s="185"/>
      <c r="F49" s="185"/>
      <c r="G49" s="185"/>
      <c r="H49" s="185"/>
      <c r="I49" s="185"/>
      <c r="J49" s="185"/>
      <c r="K49" s="185"/>
    </row>
    <row r="50" spans="2:11" x14ac:dyDescent="0.3">
      <c r="B50" s="185"/>
      <c r="C50" s="185"/>
      <c r="D50" s="185"/>
      <c r="E50" s="185"/>
      <c r="F50" s="185"/>
      <c r="G50" s="185"/>
      <c r="H50" s="185"/>
      <c r="I50" s="185"/>
      <c r="J50" s="185"/>
      <c r="K50" s="185"/>
    </row>
    <row r="51" spans="2:11" x14ac:dyDescent="0.3">
      <c r="B51" s="9" t="s">
        <v>315</v>
      </c>
    </row>
    <row r="52" spans="2:11" x14ac:dyDescent="0.3">
      <c r="B52" s="183" t="s">
        <v>316</v>
      </c>
      <c r="C52" s="183"/>
      <c r="D52" s="183"/>
      <c r="E52" s="183"/>
      <c r="F52" s="183"/>
      <c r="G52" s="183"/>
      <c r="H52" s="183"/>
      <c r="I52" s="183"/>
      <c r="J52" s="183"/>
      <c r="K52" s="183"/>
    </row>
    <row r="53" spans="2:11" x14ac:dyDescent="0.3">
      <c r="B53" s="184"/>
      <c r="C53" s="184"/>
      <c r="D53" s="184"/>
      <c r="E53" s="184"/>
      <c r="F53" s="184"/>
      <c r="G53" s="184"/>
      <c r="H53" s="184"/>
      <c r="I53" s="184"/>
      <c r="J53" s="184"/>
      <c r="K53" s="184"/>
    </row>
    <row r="54" spans="2:11" s="94" customFormat="1" x14ac:dyDescent="0.3">
      <c r="B54" s="9" t="s">
        <v>317</v>
      </c>
      <c r="C54" s="182"/>
      <c r="D54" s="182"/>
      <c r="E54" s="182"/>
      <c r="F54" s="182"/>
      <c r="G54" s="182"/>
      <c r="H54" s="182"/>
      <c r="I54" s="182"/>
      <c r="J54" s="182"/>
      <c r="K54" s="182"/>
    </row>
    <row r="55" spans="2:11" x14ac:dyDescent="0.3">
      <c r="B55" s="186" t="s">
        <v>318</v>
      </c>
      <c r="C55" s="186"/>
      <c r="D55" s="186"/>
      <c r="E55" s="186"/>
      <c r="F55" s="186"/>
      <c r="G55" s="186"/>
      <c r="H55" s="186"/>
      <c r="I55" s="186"/>
      <c r="J55" s="186"/>
      <c r="K55" s="186"/>
    </row>
    <row r="56" spans="2:11" x14ac:dyDescent="0.3">
      <c r="B56" s="184"/>
      <c r="C56" s="184"/>
      <c r="D56" s="184"/>
      <c r="E56" s="184"/>
      <c r="F56" s="184"/>
      <c r="G56" s="184"/>
      <c r="H56" s="184"/>
      <c r="I56" s="184"/>
      <c r="J56" s="184"/>
      <c r="K56" s="184"/>
    </row>
    <row r="57" spans="2:11" x14ac:dyDescent="0.3">
      <c r="B57" s="9" t="s">
        <v>319</v>
      </c>
    </row>
    <row r="58" spans="2:11" x14ac:dyDescent="0.3">
      <c r="B58" s="187" t="s">
        <v>320</v>
      </c>
      <c r="C58" s="187"/>
      <c r="D58" s="187"/>
      <c r="E58" s="187"/>
      <c r="F58" s="187"/>
      <c r="G58" s="187"/>
      <c r="H58" s="187"/>
      <c r="I58" s="187"/>
      <c r="J58" s="187"/>
      <c r="K58" s="187"/>
    </row>
    <row r="59" spans="2:11" x14ac:dyDescent="0.3">
      <c r="B59" s="184"/>
      <c r="C59" s="184"/>
      <c r="D59" s="184"/>
      <c r="E59" s="184"/>
      <c r="F59" s="184"/>
      <c r="G59" s="184"/>
      <c r="H59" s="184"/>
      <c r="I59" s="184"/>
      <c r="J59" s="184"/>
      <c r="K59" s="184"/>
    </row>
    <row r="60" spans="2:11" x14ac:dyDescent="0.3">
      <c r="B60" s="9" t="s">
        <v>321</v>
      </c>
    </row>
    <row r="61" spans="2:11" x14ac:dyDescent="0.3">
      <c r="B61" s="183" t="s">
        <v>322</v>
      </c>
      <c r="C61" s="183"/>
      <c r="D61" s="183"/>
      <c r="E61" s="183"/>
      <c r="F61" s="183"/>
      <c r="G61" s="183"/>
      <c r="H61" s="183"/>
      <c r="I61" s="183"/>
      <c r="J61" s="183"/>
      <c r="K61" s="183"/>
    </row>
    <row r="62" spans="2:11" x14ac:dyDescent="0.3">
      <c r="B62" s="184"/>
      <c r="C62" s="184"/>
      <c r="D62" s="184"/>
      <c r="E62" s="184"/>
      <c r="F62" s="184"/>
      <c r="G62" s="184"/>
      <c r="H62" s="184"/>
      <c r="I62" s="184"/>
      <c r="J62" s="184"/>
      <c r="K62" s="184"/>
    </row>
    <row r="63" spans="2:11" x14ac:dyDescent="0.3">
      <c r="B63" s="9" t="s">
        <v>323</v>
      </c>
    </row>
    <row r="64" spans="2:11" x14ac:dyDescent="0.3">
      <c r="B64" s="186" t="s">
        <v>324</v>
      </c>
      <c r="C64" s="186"/>
      <c r="D64" s="186"/>
      <c r="E64" s="186"/>
      <c r="F64" s="186"/>
      <c r="G64" s="186"/>
      <c r="H64" s="186"/>
      <c r="I64" s="186"/>
      <c r="J64" s="186"/>
      <c r="K64" s="186"/>
    </row>
    <row r="66" spans="2:11" s="94" customFormat="1" x14ac:dyDescent="0.3">
      <c r="B66" s="9" t="s">
        <v>325</v>
      </c>
      <c r="C66" s="182"/>
      <c r="D66" s="182"/>
      <c r="E66" s="182"/>
      <c r="F66" s="182"/>
      <c r="G66" s="182"/>
      <c r="H66" s="182"/>
      <c r="I66" s="182"/>
      <c r="J66" s="182"/>
      <c r="K66" s="182"/>
    </row>
    <row r="67" spans="2:11" x14ac:dyDescent="0.3">
      <c r="B67" s="183" t="s">
        <v>326</v>
      </c>
      <c r="C67" s="183"/>
      <c r="D67" s="183"/>
      <c r="E67" s="183"/>
      <c r="F67" s="183"/>
      <c r="G67" s="183"/>
      <c r="H67" s="183"/>
      <c r="I67" s="183"/>
      <c r="J67" s="183"/>
      <c r="K67" s="183"/>
    </row>
    <row r="68" spans="2:11" x14ac:dyDescent="0.3">
      <c r="B68" s="183" t="s">
        <v>327</v>
      </c>
      <c r="C68" s="183"/>
      <c r="D68" s="183"/>
      <c r="E68" s="183"/>
      <c r="F68" s="183"/>
      <c r="G68" s="183"/>
      <c r="H68" s="183"/>
      <c r="I68" s="183"/>
      <c r="J68" s="183"/>
      <c r="K68" s="183"/>
    </row>
    <row r="69" spans="2:11" s="18" customFormat="1" x14ac:dyDescent="0.3">
      <c r="B69" s="188" t="s">
        <v>328</v>
      </c>
      <c r="C69" s="188"/>
      <c r="D69" s="188"/>
      <c r="E69" s="188"/>
      <c r="F69" s="188"/>
      <c r="G69" s="188"/>
      <c r="H69" s="188"/>
      <c r="I69" s="188"/>
      <c r="J69" s="188"/>
      <c r="K69" s="188"/>
    </row>
    <row r="70" spans="2:11" s="18" customFormat="1" x14ac:dyDescent="0.3">
      <c r="B70" s="188" t="s">
        <v>329</v>
      </c>
      <c r="C70" s="188"/>
      <c r="D70" s="188"/>
      <c r="E70" s="188"/>
      <c r="F70" s="188"/>
      <c r="G70" s="188"/>
      <c r="H70" s="188"/>
      <c r="I70" s="188"/>
      <c r="J70" s="188"/>
      <c r="K70" s="188"/>
    </row>
    <row r="71" spans="2:11" x14ac:dyDescent="0.3">
      <c r="B71" s="186" t="s">
        <v>330</v>
      </c>
      <c r="C71" s="186"/>
      <c r="D71" s="186"/>
      <c r="E71" s="186"/>
      <c r="F71" s="186"/>
      <c r="G71" s="186"/>
      <c r="H71" s="186"/>
      <c r="I71" s="186"/>
      <c r="J71" s="186"/>
      <c r="K71" s="186"/>
    </row>
    <row r="72" spans="2:11" x14ac:dyDescent="0.3">
      <c r="B72" s="183" t="s">
        <v>331</v>
      </c>
      <c r="C72" s="183"/>
      <c r="D72" s="183"/>
      <c r="E72" s="183"/>
      <c r="F72" s="183"/>
      <c r="G72" s="183"/>
      <c r="H72" s="183"/>
      <c r="I72" s="183"/>
      <c r="J72" s="183"/>
      <c r="K72" s="183"/>
    </row>
    <row r="73" spans="2:11" x14ac:dyDescent="0.3">
      <c r="B73" s="186" t="s">
        <v>332</v>
      </c>
      <c r="C73" s="186"/>
      <c r="D73" s="186"/>
      <c r="E73" s="186"/>
      <c r="F73" s="186"/>
      <c r="G73" s="186"/>
      <c r="H73" s="186"/>
      <c r="I73" s="186"/>
      <c r="J73" s="186"/>
      <c r="K73" s="186"/>
    </row>
    <row r="74" spans="2:11" x14ac:dyDescent="0.3">
      <c r="B74" s="183" t="s">
        <v>333</v>
      </c>
      <c r="C74" s="183"/>
      <c r="D74" s="183"/>
      <c r="E74" s="183"/>
      <c r="F74" s="183"/>
      <c r="G74" s="183"/>
      <c r="H74" s="183"/>
      <c r="I74" s="183"/>
      <c r="J74" s="183"/>
      <c r="K74" s="183"/>
    </row>
    <row r="75" spans="2:11" x14ac:dyDescent="0.3">
      <c r="B75" s="185"/>
      <c r="C75" s="185"/>
      <c r="D75" s="185"/>
      <c r="E75" s="185"/>
      <c r="F75" s="185"/>
      <c r="G75" s="185"/>
      <c r="H75" s="185"/>
      <c r="I75" s="185"/>
      <c r="J75" s="185"/>
      <c r="K75" s="185"/>
    </row>
    <row r="76" spans="2:11" x14ac:dyDescent="0.3">
      <c r="B76" s="9" t="s">
        <v>334</v>
      </c>
    </row>
    <row r="77" spans="2:11" x14ac:dyDescent="0.3">
      <c r="B77" s="186" t="s">
        <v>335</v>
      </c>
      <c r="C77" s="186"/>
      <c r="D77" s="186"/>
      <c r="E77" s="186"/>
      <c r="F77" s="186"/>
      <c r="G77" s="186"/>
      <c r="H77" s="186"/>
      <c r="I77" s="186"/>
      <c r="J77" s="186"/>
      <c r="K77" s="186"/>
    </row>
    <row r="78" spans="2:11" x14ac:dyDescent="0.3">
      <c r="B78" s="186" t="s">
        <v>336</v>
      </c>
      <c r="C78" s="186"/>
      <c r="D78" s="186"/>
      <c r="E78" s="186"/>
      <c r="F78" s="186"/>
      <c r="G78" s="186"/>
      <c r="H78" s="186"/>
      <c r="I78" s="186"/>
      <c r="J78" s="186"/>
      <c r="K78" s="186"/>
    </row>
    <row r="79" spans="2:11" x14ac:dyDescent="0.3">
      <c r="B79" s="186" t="s">
        <v>337</v>
      </c>
      <c r="C79" s="186"/>
      <c r="D79" s="186"/>
      <c r="E79" s="186"/>
      <c r="F79" s="186"/>
      <c r="G79" s="186"/>
      <c r="H79" s="186"/>
      <c r="I79" s="186"/>
      <c r="J79" s="186"/>
      <c r="K79" s="186"/>
    </row>
    <row r="80" spans="2:11" x14ac:dyDescent="0.3">
      <c r="B80" s="186" t="s">
        <v>338</v>
      </c>
      <c r="C80" s="186"/>
      <c r="D80" s="186"/>
      <c r="E80" s="186"/>
      <c r="F80" s="186"/>
      <c r="G80" s="186"/>
      <c r="H80" s="186"/>
      <c r="I80" s="186"/>
      <c r="J80" s="186"/>
      <c r="K80" s="186"/>
    </row>
    <row r="81" spans="2:12" x14ac:dyDescent="0.3">
      <c r="B81" s="183" t="s">
        <v>339</v>
      </c>
      <c r="C81" s="183"/>
      <c r="D81" s="183"/>
      <c r="E81" s="183"/>
      <c r="F81" s="183"/>
      <c r="G81" s="183"/>
      <c r="H81" s="183"/>
      <c r="I81" s="183"/>
      <c r="J81" s="183"/>
      <c r="K81" s="183"/>
    </row>
    <row r="82" spans="2:12" x14ac:dyDescent="0.3">
      <c r="B82" s="186" t="s">
        <v>340</v>
      </c>
      <c r="C82" s="186"/>
      <c r="D82" s="186"/>
      <c r="E82" s="186"/>
      <c r="F82" s="186"/>
      <c r="G82" s="186"/>
      <c r="H82" s="186"/>
      <c r="I82" s="186"/>
      <c r="J82" s="186"/>
      <c r="K82" s="186"/>
    </row>
    <row r="83" spans="2:12" x14ac:dyDescent="0.3">
      <c r="B83" s="186" t="s">
        <v>341</v>
      </c>
      <c r="C83" s="186"/>
      <c r="D83" s="186"/>
      <c r="E83" s="186"/>
      <c r="F83" s="186"/>
      <c r="G83" s="186"/>
      <c r="H83" s="186"/>
      <c r="I83" s="186"/>
      <c r="J83" s="186"/>
      <c r="K83" s="186"/>
    </row>
    <row r="84" spans="2:12" s="18" customFormat="1" x14ac:dyDescent="0.3">
      <c r="B84" s="189" t="s">
        <v>342</v>
      </c>
      <c r="C84" s="176"/>
      <c r="D84" s="176"/>
      <c r="E84" s="176"/>
      <c r="F84" s="176"/>
      <c r="G84" s="176"/>
      <c r="H84" s="176"/>
      <c r="I84" s="176"/>
      <c r="J84" s="176"/>
      <c r="K84" s="176"/>
      <c r="L84" s="190"/>
    </row>
    <row r="85" spans="2:12" x14ac:dyDescent="0.3">
      <c r="B85" s="186" t="s">
        <v>343</v>
      </c>
      <c r="C85" s="186"/>
      <c r="D85" s="186"/>
      <c r="E85" s="186"/>
      <c r="F85" s="186"/>
      <c r="G85" s="186"/>
      <c r="H85" s="186"/>
      <c r="I85" s="186"/>
      <c r="J85" s="186"/>
      <c r="K85" s="186"/>
    </row>
    <row r="86" spans="2:12" s="18" customFormat="1" x14ac:dyDescent="0.3">
      <c r="B86" s="188" t="s">
        <v>344</v>
      </c>
      <c r="C86" s="188"/>
      <c r="D86" s="188"/>
      <c r="E86" s="188"/>
      <c r="F86" s="188"/>
      <c r="G86" s="188"/>
      <c r="H86" s="188"/>
      <c r="I86" s="188"/>
      <c r="J86" s="188"/>
      <c r="K86" s="188"/>
    </row>
    <row r="87" spans="2:12" s="18" customFormat="1" x14ac:dyDescent="0.3">
      <c r="B87" s="191"/>
      <c r="C87" s="191"/>
      <c r="D87" s="191"/>
      <c r="E87" s="191"/>
      <c r="F87" s="191"/>
      <c r="G87" s="191"/>
      <c r="H87" s="191"/>
      <c r="I87" s="191"/>
      <c r="J87" s="191"/>
      <c r="K87" s="191"/>
    </row>
    <row r="88" spans="2:12" x14ac:dyDescent="0.3">
      <c r="B88" s="9" t="s">
        <v>345</v>
      </c>
    </row>
    <row r="89" spans="2:12" x14ac:dyDescent="0.3">
      <c r="B89" s="186" t="s">
        <v>346</v>
      </c>
      <c r="C89" s="186"/>
      <c r="D89" s="186"/>
      <c r="E89" s="186"/>
      <c r="F89" s="186"/>
      <c r="G89" s="186"/>
      <c r="H89" s="186"/>
      <c r="I89" s="186"/>
      <c r="J89" s="186"/>
      <c r="K89" s="186"/>
    </row>
    <row r="90" spans="2:12" x14ac:dyDescent="0.3">
      <c r="B90" s="185"/>
      <c r="C90" s="185"/>
      <c r="D90" s="185"/>
      <c r="E90" s="185"/>
      <c r="F90" s="185"/>
      <c r="G90" s="185"/>
      <c r="H90" s="185"/>
      <c r="I90" s="185"/>
      <c r="J90" s="185"/>
      <c r="K90" s="185"/>
    </row>
    <row r="91" spans="2:12" x14ac:dyDescent="0.3">
      <c r="B91" s="185"/>
      <c r="C91" s="185"/>
      <c r="D91" s="185"/>
      <c r="E91" s="185"/>
      <c r="F91" s="185"/>
      <c r="G91" s="185"/>
      <c r="H91" s="185"/>
      <c r="I91" s="185"/>
      <c r="J91" s="185"/>
      <c r="K91" s="185"/>
    </row>
    <row r="92" spans="2:12" x14ac:dyDescent="0.3">
      <c r="B92" s="185"/>
      <c r="C92" s="185"/>
      <c r="D92" s="185"/>
      <c r="E92" s="185"/>
      <c r="F92" s="185"/>
      <c r="G92" s="185"/>
      <c r="H92" s="185"/>
      <c r="I92" s="185"/>
      <c r="J92" s="185"/>
      <c r="K92" s="185"/>
    </row>
    <row r="93" spans="2:12" x14ac:dyDescent="0.3">
      <c r="B93" s="185"/>
      <c r="C93" s="185"/>
      <c r="D93" s="185"/>
      <c r="E93" s="185"/>
      <c r="F93" s="185"/>
      <c r="G93" s="185"/>
      <c r="H93" s="185"/>
      <c r="I93" s="185"/>
      <c r="J93" s="185"/>
      <c r="K93" s="185"/>
    </row>
    <row r="94" spans="2:12" x14ac:dyDescent="0.3">
      <c r="B94" s="185"/>
      <c r="C94" s="185"/>
      <c r="D94" s="185"/>
      <c r="E94" s="185"/>
      <c r="F94" s="185"/>
      <c r="G94" s="185"/>
      <c r="H94" s="185"/>
      <c r="I94" s="185"/>
      <c r="J94" s="185"/>
      <c r="K94" s="185"/>
    </row>
    <row r="95" spans="2:12" x14ac:dyDescent="0.3">
      <c r="B95" s="9" t="s">
        <v>347</v>
      </c>
    </row>
    <row r="96" spans="2:12" x14ac:dyDescent="0.3">
      <c r="B96" s="186" t="s">
        <v>348</v>
      </c>
      <c r="C96" s="186"/>
      <c r="D96" s="186"/>
      <c r="E96" s="186"/>
      <c r="F96" s="186"/>
      <c r="G96" s="186"/>
      <c r="H96" s="186"/>
      <c r="I96" s="186"/>
      <c r="J96" s="186"/>
      <c r="K96" s="186"/>
    </row>
    <row r="97" spans="2:11" x14ac:dyDescent="0.3">
      <c r="B97" s="186" t="s">
        <v>349</v>
      </c>
      <c r="C97" s="186"/>
      <c r="D97" s="186"/>
      <c r="E97" s="186"/>
      <c r="F97" s="186"/>
      <c r="G97" s="186"/>
      <c r="H97" s="186"/>
      <c r="I97" s="186"/>
      <c r="J97" s="186"/>
      <c r="K97" s="186"/>
    </row>
    <row r="98" spans="2:11" x14ac:dyDescent="0.3">
      <c r="B98" s="186" t="s">
        <v>350</v>
      </c>
      <c r="C98" s="186"/>
      <c r="D98" s="186"/>
      <c r="E98" s="186"/>
      <c r="F98" s="186"/>
      <c r="G98" s="186"/>
      <c r="H98" s="186"/>
      <c r="I98" s="186"/>
      <c r="J98" s="186"/>
      <c r="K98" s="186"/>
    </row>
    <row r="99" spans="2:11" x14ac:dyDescent="0.3">
      <c r="B99" s="186" t="s">
        <v>351</v>
      </c>
      <c r="C99" s="186"/>
      <c r="D99" s="186"/>
      <c r="E99" s="186"/>
      <c r="F99" s="186"/>
      <c r="G99" s="186"/>
      <c r="H99" s="186"/>
      <c r="I99" s="186"/>
      <c r="J99" s="186"/>
      <c r="K99" s="186"/>
    </row>
    <row r="100" spans="2:11" x14ac:dyDescent="0.3">
      <c r="B100" s="186" t="s">
        <v>352</v>
      </c>
      <c r="C100" s="186"/>
      <c r="D100" s="186"/>
      <c r="E100" s="186"/>
      <c r="F100" s="186"/>
      <c r="G100" s="186"/>
      <c r="H100" s="186"/>
      <c r="I100" s="186"/>
      <c r="J100" s="186"/>
      <c r="K100" s="186"/>
    </row>
    <row r="101" spans="2:11" x14ac:dyDescent="0.3">
      <c r="B101" s="185"/>
      <c r="C101" s="185"/>
      <c r="D101" s="185"/>
      <c r="E101" s="185"/>
      <c r="F101" s="185"/>
      <c r="G101" s="185"/>
      <c r="H101" s="185"/>
      <c r="I101" s="185"/>
      <c r="J101" s="185"/>
      <c r="K101" s="185"/>
    </row>
    <row r="102" spans="2:11" x14ac:dyDescent="0.3">
      <c r="B102" s="9" t="s">
        <v>353</v>
      </c>
    </row>
    <row r="103" spans="2:11" x14ac:dyDescent="0.3">
      <c r="B103" s="186" t="s">
        <v>354</v>
      </c>
      <c r="C103" s="186"/>
      <c r="D103" s="186"/>
      <c r="E103" s="186"/>
      <c r="F103" s="186"/>
      <c r="G103" s="186"/>
      <c r="H103" s="186"/>
      <c r="I103" s="186"/>
      <c r="J103" s="186"/>
      <c r="K103" s="186"/>
    </row>
    <row r="104" spans="2:11" x14ac:dyDescent="0.3">
      <c r="B104" s="185"/>
      <c r="C104" s="185"/>
      <c r="D104" s="185"/>
      <c r="E104" s="185"/>
      <c r="F104" s="185"/>
      <c r="G104" s="185"/>
      <c r="H104" s="185"/>
      <c r="I104" s="185"/>
      <c r="J104" s="185"/>
      <c r="K104" s="185"/>
    </row>
    <row r="105" spans="2:11" x14ac:dyDescent="0.3">
      <c r="B105" s="9" t="s">
        <v>355</v>
      </c>
    </row>
    <row r="106" spans="2:11" s="18" customFormat="1" x14ac:dyDescent="0.3">
      <c r="B106" s="183" t="s">
        <v>356</v>
      </c>
      <c r="C106" s="183"/>
      <c r="D106" s="183"/>
      <c r="E106" s="183"/>
      <c r="F106" s="183"/>
      <c r="G106" s="183"/>
      <c r="H106" s="183"/>
      <c r="I106" s="183"/>
      <c r="J106" s="183"/>
      <c r="K106" s="183"/>
    </row>
    <row r="107" spans="2:11" s="18" customFormat="1" x14ac:dyDescent="0.3"/>
    <row r="108" spans="2:11" x14ac:dyDescent="0.3">
      <c r="B108" s="9" t="s">
        <v>357</v>
      </c>
    </row>
    <row r="109" spans="2:11" x14ac:dyDescent="0.3">
      <c r="B109" s="1" t="s">
        <v>358</v>
      </c>
    </row>
    <row r="111" spans="2:11" x14ac:dyDescent="0.3">
      <c r="B111" s="9" t="s">
        <v>359</v>
      </c>
    </row>
    <row r="112" spans="2:11" x14ac:dyDescent="0.3">
      <c r="B112" s="183" t="s">
        <v>360</v>
      </c>
      <c r="C112" s="183"/>
      <c r="D112" s="183"/>
      <c r="E112" s="183"/>
      <c r="F112" s="183"/>
      <c r="G112" s="183"/>
      <c r="H112" s="183"/>
      <c r="I112" s="183"/>
      <c r="J112" s="183"/>
      <c r="K112" s="183"/>
    </row>
    <row r="113" spans="2:11" x14ac:dyDescent="0.3">
      <c r="B113" s="184"/>
      <c r="C113" s="184"/>
      <c r="D113" s="184"/>
      <c r="E113" s="184"/>
      <c r="F113" s="184"/>
      <c r="G113" s="184"/>
      <c r="H113" s="184"/>
      <c r="I113" s="184"/>
      <c r="J113" s="184"/>
      <c r="K113" s="184"/>
    </row>
    <row r="114" spans="2:11" x14ac:dyDescent="0.3">
      <c r="B114" s="9" t="s">
        <v>361</v>
      </c>
    </row>
    <row r="115" spans="2:11" x14ac:dyDescent="0.3">
      <c r="B115" s="1" t="s">
        <v>362</v>
      </c>
    </row>
    <row r="117" spans="2:11" x14ac:dyDescent="0.3">
      <c r="B117" s="9" t="s">
        <v>363</v>
      </c>
    </row>
    <row r="118" spans="2:11" x14ac:dyDescent="0.3">
      <c r="B118" s="1" t="s">
        <v>364</v>
      </c>
    </row>
    <row r="124" spans="2:11" x14ac:dyDescent="0.3">
      <c r="C124" s="192" t="s">
        <v>365</v>
      </c>
      <c r="D124" s="192"/>
      <c r="E124" s="192"/>
      <c r="G124" s="192" t="s">
        <v>366</v>
      </c>
      <c r="H124" s="192"/>
      <c r="I124" s="192"/>
    </row>
    <row r="125" spans="2:11" x14ac:dyDescent="0.3">
      <c r="C125" s="192" t="s">
        <v>367</v>
      </c>
      <c r="D125" s="192"/>
      <c r="E125" s="192"/>
      <c r="G125" s="192" t="s">
        <v>368</v>
      </c>
      <c r="H125" s="192"/>
      <c r="I125" s="192"/>
    </row>
  </sheetData>
  <mergeCells count="54">
    <mergeCell ref="B106:K106"/>
    <mergeCell ref="B112:K112"/>
    <mergeCell ref="C124:E124"/>
    <mergeCell ref="G124:I124"/>
    <mergeCell ref="C125:E125"/>
    <mergeCell ref="G125:I125"/>
    <mergeCell ref="B96:K96"/>
    <mergeCell ref="B97:K97"/>
    <mergeCell ref="B98:K98"/>
    <mergeCell ref="B99:K99"/>
    <mergeCell ref="B100:K100"/>
    <mergeCell ref="B103:K103"/>
    <mergeCell ref="B82:K82"/>
    <mergeCell ref="B83:K83"/>
    <mergeCell ref="B84:K84"/>
    <mergeCell ref="B85:K85"/>
    <mergeCell ref="B86:K86"/>
    <mergeCell ref="B89:K89"/>
    <mergeCell ref="B74:K74"/>
    <mergeCell ref="B77:K77"/>
    <mergeCell ref="B78:K78"/>
    <mergeCell ref="B79:K79"/>
    <mergeCell ref="B80:K80"/>
    <mergeCell ref="B81:K81"/>
    <mergeCell ref="B68:K68"/>
    <mergeCell ref="B69:K69"/>
    <mergeCell ref="B70:K70"/>
    <mergeCell ref="B71:K71"/>
    <mergeCell ref="B72:K72"/>
    <mergeCell ref="B73:K73"/>
    <mergeCell ref="B52:K52"/>
    <mergeCell ref="B55:K55"/>
    <mergeCell ref="B58:K58"/>
    <mergeCell ref="B61:K61"/>
    <mergeCell ref="B64:K64"/>
    <mergeCell ref="B67:K67"/>
    <mergeCell ref="B35:K35"/>
    <mergeCell ref="B37:K37"/>
    <mergeCell ref="B39:K39"/>
    <mergeCell ref="B41:K41"/>
    <mergeCell ref="B44:K44"/>
    <mergeCell ref="B45:K45"/>
    <mergeCell ref="B14:K14"/>
    <mergeCell ref="B17:K18"/>
    <mergeCell ref="B22:K22"/>
    <mergeCell ref="B26:K26"/>
    <mergeCell ref="B28:K28"/>
    <mergeCell ref="B30:K30"/>
    <mergeCell ref="D5:G5"/>
    <mergeCell ref="D6:G6"/>
    <mergeCell ref="D7:G7"/>
    <mergeCell ref="D8:G8"/>
    <mergeCell ref="D9:G9"/>
    <mergeCell ref="E11:F11"/>
  </mergeCells>
  <pageMargins left="0.70866141732283472" right="0.70866141732283472" top="0.74803149606299213" bottom="0.74803149606299213" header="0.31496062992125984" footer="0.31496062992125984"/>
  <pageSetup scale="84" fitToHeight="4"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4:N110"/>
  <sheetViews>
    <sheetView showGridLines="0" topLeftCell="A16" zoomScaleNormal="100" workbookViewId="0">
      <selection activeCell="L16" sqref="L16"/>
    </sheetView>
  </sheetViews>
  <sheetFormatPr baseColWidth="10" defaultRowHeight="16.5" x14ac:dyDescent="0.3"/>
  <cols>
    <col min="1" max="1" width="3.28515625" style="1" customWidth="1"/>
    <col min="2" max="2" width="4.7109375" style="1" customWidth="1"/>
    <col min="3" max="3" width="11.42578125" style="1"/>
    <col min="4" max="4" width="29.42578125" style="1" customWidth="1"/>
    <col min="5" max="5" width="18.85546875" style="1" bestFit="1" customWidth="1"/>
    <col min="6" max="7" width="3.42578125" style="1" customWidth="1"/>
    <col min="8" max="8" width="43.5703125" style="1" customWidth="1"/>
    <col min="9" max="9" width="13.140625" style="1" customWidth="1"/>
    <col min="10" max="10" width="11.5703125" style="1" bestFit="1" customWidth="1"/>
    <col min="11" max="11" width="3.28515625" style="1" customWidth="1"/>
    <col min="12" max="12" width="12.5703125" style="1" customWidth="1"/>
    <col min="13" max="13" width="14.42578125" style="1" customWidth="1"/>
    <col min="14" max="14" width="3" style="1" customWidth="1"/>
  </cols>
  <sheetData>
    <row r="4" spans="2:13" ht="17.25" x14ac:dyDescent="0.35">
      <c r="C4" s="2"/>
      <c r="D4" s="3" t="s">
        <v>0</v>
      </c>
      <c r="E4" s="3"/>
      <c r="F4" s="3"/>
      <c r="G4" s="3"/>
      <c r="H4" s="3"/>
      <c r="I4" s="3"/>
      <c r="J4" s="3"/>
      <c r="K4" s="3"/>
      <c r="L4" s="3"/>
    </row>
    <row r="5" spans="2:13" ht="17.25" x14ac:dyDescent="0.35">
      <c r="C5" s="2"/>
      <c r="D5" s="3" t="s">
        <v>1</v>
      </c>
      <c r="E5" s="3"/>
      <c r="F5" s="3"/>
      <c r="G5" s="3"/>
      <c r="H5" s="3"/>
      <c r="I5" s="3"/>
      <c r="J5" s="3"/>
      <c r="K5" s="3"/>
      <c r="L5" s="3"/>
    </row>
    <row r="6" spans="2:13" ht="17.25" x14ac:dyDescent="0.35">
      <c r="C6" s="2"/>
      <c r="D6" s="3" t="s">
        <v>2</v>
      </c>
      <c r="E6" s="3"/>
      <c r="F6" s="3"/>
      <c r="G6" s="3"/>
      <c r="H6" s="3"/>
      <c r="I6" s="3"/>
      <c r="J6" s="3"/>
      <c r="K6" s="3"/>
      <c r="L6" s="3"/>
    </row>
    <row r="7" spans="2:13" ht="17.25" x14ac:dyDescent="0.35">
      <c r="C7" s="2"/>
      <c r="D7" s="3" t="s">
        <v>3</v>
      </c>
      <c r="E7" s="3"/>
      <c r="F7" s="3"/>
      <c r="G7" s="3"/>
      <c r="H7" s="3"/>
      <c r="I7" s="3"/>
      <c r="J7" s="3"/>
      <c r="K7" s="3"/>
      <c r="L7" s="3"/>
    </row>
    <row r="8" spans="2:13" ht="17.25" x14ac:dyDescent="0.35">
      <c r="B8" s="4"/>
      <c r="C8" s="31" t="s">
        <v>4</v>
      </c>
      <c r="D8" s="32" t="s">
        <v>5</v>
      </c>
      <c r="E8" s="32"/>
      <c r="F8" s="32"/>
      <c r="G8" s="32"/>
      <c r="H8" s="32"/>
      <c r="I8" s="32"/>
      <c r="J8" s="32"/>
      <c r="K8" s="32"/>
      <c r="L8" s="32"/>
    </row>
    <row r="10" spans="2:13" x14ac:dyDescent="0.3">
      <c r="G10" s="33" t="s">
        <v>6</v>
      </c>
    </row>
    <row r="11" spans="2:13" ht="18" x14ac:dyDescent="0.35">
      <c r="C11" s="8" t="s">
        <v>7</v>
      </c>
    </row>
    <row r="12" spans="2:13" x14ac:dyDescent="0.3">
      <c r="C12" s="9" t="s">
        <v>8</v>
      </c>
    </row>
    <row r="13" spans="2:13" x14ac:dyDescent="0.3">
      <c r="C13" s="1" t="s">
        <v>74</v>
      </c>
    </row>
    <row r="14" spans="2:13" x14ac:dyDescent="0.3">
      <c r="B14" s="19"/>
      <c r="C14" s="9" t="s">
        <v>75</v>
      </c>
      <c r="D14" s="9"/>
      <c r="G14" s="19"/>
      <c r="H14" s="9" t="s">
        <v>76</v>
      </c>
      <c r="I14" s="34"/>
      <c r="J14" s="35"/>
    </row>
    <row r="15" spans="2:13" ht="17.25" x14ac:dyDescent="0.35">
      <c r="B15" s="19" t="s">
        <v>77</v>
      </c>
      <c r="C15" s="36" t="s">
        <v>78</v>
      </c>
      <c r="E15" s="37">
        <v>128.13</v>
      </c>
      <c r="G15" s="19" t="s">
        <v>79</v>
      </c>
      <c r="H15" s="13" t="s">
        <v>80</v>
      </c>
      <c r="J15" s="14">
        <v>217.62</v>
      </c>
      <c r="M15" s="37"/>
    </row>
    <row r="16" spans="2:13" ht="17.25" x14ac:dyDescent="0.35">
      <c r="B16" s="19" t="s">
        <v>81</v>
      </c>
      <c r="C16" s="36" t="s">
        <v>82</v>
      </c>
      <c r="E16" s="37">
        <v>5820.33</v>
      </c>
      <c r="G16" s="19" t="s">
        <v>83</v>
      </c>
      <c r="H16" s="13" t="s">
        <v>84</v>
      </c>
      <c r="J16" s="14">
        <v>57786.25</v>
      </c>
      <c r="M16" s="37"/>
    </row>
    <row r="17" spans="2:13" ht="17.25" x14ac:dyDescent="0.35">
      <c r="B17" s="19" t="s">
        <v>85</v>
      </c>
      <c r="C17" s="36" t="s">
        <v>86</v>
      </c>
      <c r="E17" s="37">
        <v>51405.48</v>
      </c>
      <c r="G17" s="19" t="s">
        <v>87</v>
      </c>
      <c r="H17" s="13"/>
      <c r="J17" s="14"/>
      <c r="M17" s="37"/>
    </row>
    <row r="18" spans="2:13" x14ac:dyDescent="0.3">
      <c r="B18" s="19" t="s">
        <v>88</v>
      </c>
      <c r="C18" s="36" t="s">
        <v>89</v>
      </c>
      <c r="E18" s="37">
        <v>3617.85</v>
      </c>
      <c r="G18" s="38" t="s">
        <v>90</v>
      </c>
      <c r="H18" s="36"/>
      <c r="I18" s="37"/>
      <c r="J18" s="37"/>
      <c r="M18" s="37"/>
    </row>
    <row r="19" spans="2:13" x14ac:dyDescent="0.3">
      <c r="B19" s="19" t="s">
        <v>91</v>
      </c>
      <c r="C19" s="36" t="s">
        <v>92</v>
      </c>
      <c r="E19" s="37">
        <v>57770.34</v>
      </c>
      <c r="G19" s="38" t="s">
        <v>93</v>
      </c>
      <c r="H19" s="36"/>
      <c r="I19" s="34" t="s">
        <v>35</v>
      </c>
      <c r="J19" s="35">
        <f>SUM(J15:J17)</f>
        <v>58003.87</v>
      </c>
      <c r="M19" s="37"/>
    </row>
    <row r="20" spans="2:13" x14ac:dyDescent="0.3">
      <c r="B20" s="19" t="s">
        <v>94</v>
      </c>
      <c r="C20" s="36" t="s">
        <v>95</v>
      </c>
      <c r="E20" s="37">
        <v>9240</v>
      </c>
      <c r="G20" s="38"/>
      <c r="H20" s="36"/>
      <c r="I20" s="37"/>
      <c r="J20" s="37"/>
      <c r="M20" s="37"/>
    </row>
    <row r="21" spans="2:13" x14ac:dyDescent="0.3">
      <c r="B21" s="19" t="s">
        <v>96</v>
      </c>
      <c r="C21" s="36" t="s">
        <v>97</v>
      </c>
      <c r="D21" s="37"/>
      <c r="E21" s="37">
        <v>4741.54</v>
      </c>
      <c r="G21" s="38"/>
      <c r="H21" s="36"/>
      <c r="I21" s="37"/>
      <c r="J21" s="37"/>
      <c r="M21" s="37"/>
    </row>
    <row r="22" spans="2:13" x14ac:dyDescent="0.3">
      <c r="B22" s="19" t="s">
        <v>98</v>
      </c>
      <c r="C22" s="36" t="s">
        <v>99</v>
      </c>
      <c r="D22" s="37"/>
      <c r="E22" s="37">
        <v>2781.3</v>
      </c>
      <c r="G22" s="38"/>
      <c r="H22" s="9"/>
      <c r="I22" s="37"/>
      <c r="M22" s="37"/>
    </row>
    <row r="23" spans="2:13" ht="17.25" x14ac:dyDescent="0.35">
      <c r="B23" s="19" t="s">
        <v>100</v>
      </c>
      <c r="C23" s="36" t="s">
        <v>101</v>
      </c>
      <c r="D23" s="37"/>
      <c r="E23" s="37">
        <v>50209.36</v>
      </c>
      <c r="G23" s="38"/>
      <c r="H23" s="13"/>
      <c r="I23" s="37"/>
      <c r="J23" s="37"/>
      <c r="M23" s="37"/>
    </row>
    <row r="24" spans="2:13" x14ac:dyDescent="0.3">
      <c r="B24" s="19" t="s">
        <v>102</v>
      </c>
      <c r="C24" s="36" t="s">
        <v>103</v>
      </c>
      <c r="E24" s="37">
        <v>2784</v>
      </c>
      <c r="G24" s="38"/>
      <c r="H24" s="36"/>
      <c r="I24" s="37"/>
      <c r="J24" s="37"/>
      <c r="M24" s="37"/>
    </row>
    <row r="25" spans="2:13" x14ac:dyDescent="0.3">
      <c r="B25" s="19" t="s">
        <v>104</v>
      </c>
      <c r="C25" s="36" t="s">
        <v>105</v>
      </c>
      <c r="E25" s="37">
        <v>18480</v>
      </c>
      <c r="G25" s="38"/>
      <c r="H25" s="36"/>
      <c r="I25" s="34"/>
      <c r="J25" s="35"/>
      <c r="M25" s="37"/>
    </row>
    <row r="26" spans="2:13" x14ac:dyDescent="0.3">
      <c r="B26" s="19" t="s">
        <v>106</v>
      </c>
      <c r="C26" s="36" t="s">
        <v>107</v>
      </c>
      <c r="D26" s="37"/>
      <c r="E26" s="37">
        <v>376.49</v>
      </c>
      <c r="G26" s="38"/>
      <c r="H26" s="9" t="s">
        <v>108</v>
      </c>
      <c r="I26" s="37"/>
      <c r="J26" s="37"/>
      <c r="M26" s="37"/>
    </row>
    <row r="27" spans="2:13" x14ac:dyDescent="0.3">
      <c r="B27" s="19"/>
      <c r="C27" s="36" t="s">
        <v>109</v>
      </c>
      <c r="D27" s="37"/>
      <c r="E27" s="37">
        <v>2760.8</v>
      </c>
      <c r="G27" s="38"/>
      <c r="H27" s="36"/>
      <c r="I27" s="37"/>
      <c r="J27" s="37"/>
      <c r="M27" s="37"/>
    </row>
    <row r="28" spans="2:13" x14ac:dyDescent="0.3">
      <c r="B28" s="19" t="s">
        <v>110</v>
      </c>
      <c r="C28" s="36"/>
      <c r="D28" s="37"/>
      <c r="E28" s="37"/>
      <c r="G28" s="38" t="s">
        <v>111</v>
      </c>
      <c r="I28" s="37"/>
      <c r="J28" s="37"/>
      <c r="M28" s="37"/>
    </row>
    <row r="29" spans="2:13" x14ac:dyDescent="0.3">
      <c r="B29" s="19" t="s">
        <v>112</v>
      </c>
      <c r="C29" s="36"/>
      <c r="D29" s="34" t="s">
        <v>35</v>
      </c>
      <c r="E29" s="35">
        <f>SUM(M15:M37,I37:I39,E15:E28)</f>
        <v>210115.62</v>
      </c>
      <c r="G29" s="38" t="s">
        <v>113</v>
      </c>
      <c r="H29" s="9" t="s">
        <v>114</v>
      </c>
      <c r="I29" s="37"/>
      <c r="M29" s="37"/>
    </row>
    <row r="30" spans="2:13" ht="17.25" x14ac:dyDescent="0.35">
      <c r="B30" s="19" t="s">
        <v>115</v>
      </c>
      <c r="C30" s="36"/>
      <c r="D30" s="37"/>
      <c r="E30" s="37"/>
      <c r="G30" s="38" t="s">
        <v>116</v>
      </c>
      <c r="H30" s="36" t="s">
        <v>117</v>
      </c>
      <c r="I30" s="37"/>
      <c r="J30" s="14">
        <v>55000</v>
      </c>
      <c r="M30" s="37"/>
    </row>
    <row r="31" spans="2:13" ht="17.25" x14ac:dyDescent="0.35">
      <c r="B31" s="19" t="s">
        <v>118</v>
      </c>
      <c r="C31" s="36"/>
      <c r="D31" s="37"/>
      <c r="E31" s="37"/>
      <c r="G31" s="38" t="s">
        <v>119</v>
      </c>
      <c r="H31" s="36" t="s">
        <v>120</v>
      </c>
      <c r="I31" s="37"/>
      <c r="J31" s="14">
        <v>26741</v>
      </c>
      <c r="M31" s="37"/>
    </row>
    <row r="32" spans="2:13" ht="17.25" x14ac:dyDescent="0.35">
      <c r="B32" s="19" t="s">
        <v>121</v>
      </c>
      <c r="C32" s="36"/>
      <c r="D32" s="37"/>
      <c r="E32" s="37"/>
      <c r="G32" s="38" t="s">
        <v>122</v>
      </c>
      <c r="H32" s="36" t="s">
        <v>123</v>
      </c>
      <c r="I32" s="37"/>
      <c r="J32" s="14">
        <v>1128</v>
      </c>
      <c r="M32" s="37"/>
    </row>
    <row r="33" spans="2:13" ht="17.25" x14ac:dyDescent="0.35">
      <c r="B33" s="19" t="s">
        <v>124</v>
      </c>
      <c r="C33" s="36"/>
      <c r="D33" s="37"/>
      <c r="E33" s="37"/>
      <c r="G33" s="38" t="s">
        <v>125</v>
      </c>
      <c r="H33" s="36" t="s">
        <v>126</v>
      </c>
      <c r="I33" s="37"/>
      <c r="J33" s="14">
        <v>2410</v>
      </c>
      <c r="M33" s="37"/>
    </row>
    <row r="34" spans="2:13" ht="17.25" x14ac:dyDescent="0.35">
      <c r="B34" s="19" t="s">
        <v>127</v>
      </c>
      <c r="C34" s="36"/>
      <c r="E34" s="37"/>
      <c r="G34" s="38" t="s">
        <v>128</v>
      </c>
      <c r="H34" s="36" t="s">
        <v>129</v>
      </c>
      <c r="J34" s="14">
        <v>85000</v>
      </c>
      <c r="M34" s="37"/>
    </row>
    <row r="35" spans="2:13" ht="17.25" x14ac:dyDescent="0.35">
      <c r="B35" s="19" t="s">
        <v>130</v>
      </c>
      <c r="C35" s="36"/>
      <c r="E35" s="37"/>
      <c r="G35" s="38" t="s">
        <v>131</v>
      </c>
      <c r="H35" s="36" t="s">
        <v>132</v>
      </c>
      <c r="I35" s="37"/>
      <c r="J35" s="14">
        <v>9760</v>
      </c>
      <c r="M35" s="37"/>
    </row>
    <row r="36" spans="2:13" ht="17.25" x14ac:dyDescent="0.35">
      <c r="B36" s="19" t="s">
        <v>133</v>
      </c>
      <c r="C36" s="36"/>
      <c r="E36" s="37"/>
      <c r="G36" s="38" t="s">
        <v>134</v>
      </c>
      <c r="H36" s="36" t="s">
        <v>135</v>
      </c>
      <c r="I36" s="37"/>
      <c r="J36" s="14">
        <v>95000</v>
      </c>
      <c r="K36" s="37"/>
      <c r="L36" s="14"/>
      <c r="M36" s="37"/>
    </row>
    <row r="37" spans="2:13" ht="17.25" x14ac:dyDescent="0.35">
      <c r="B37" s="19" t="s">
        <v>136</v>
      </c>
      <c r="C37" s="36"/>
      <c r="E37" s="37"/>
      <c r="G37" s="38" t="s">
        <v>137</v>
      </c>
      <c r="H37" s="36"/>
      <c r="I37" s="37"/>
      <c r="J37" s="36"/>
      <c r="K37" s="37"/>
      <c r="L37" s="14"/>
      <c r="M37" s="37"/>
    </row>
    <row r="38" spans="2:13" ht="17.25" x14ac:dyDescent="0.35">
      <c r="B38" s="19" t="s">
        <v>138</v>
      </c>
      <c r="C38" s="36"/>
      <c r="D38" s="37"/>
      <c r="E38" s="37"/>
      <c r="G38" s="38" t="s">
        <v>139</v>
      </c>
      <c r="H38" s="36"/>
      <c r="I38" s="37"/>
      <c r="J38" s="36"/>
      <c r="K38" s="37"/>
      <c r="L38" s="14"/>
    </row>
    <row r="39" spans="2:13" x14ac:dyDescent="0.3">
      <c r="B39" s="19" t="s">
        <v>140</v>
      </c>
      <c r="C39" s="36"/>
      <c r="G39" s="38" t="s">
        <v>141</v>
      </c>
      <c r="H39" s="36"/>
      <c r="I39" s="34" t="s">
        <v>35</v>
      </c>
      <c r="J39" s="35">
        <f>SUM(J29:J38)</f>
        <v>275039</v>
      </c>
      <c r="M39" s="37"/>
    </row>
    <row r="40" spans="2:13" ht="17.25" thickBot="1" x14ac:dyDescent="0.35">
      <c r="C40" s="36"/>
      <c r="D40" s="37"/>
      <c r="E40" s="37"/>
      <c r="F40" s="37"/>
      <c r="G40" s="19"/>
      <c r="H40" s="36"/>
      <c r="I40" s="37"/>
      <c r="J40" s="37"/>
    </row>
    <row r="41" spans="2:13" ht="17.25" thickBot="1" x14ac:dyDescent="0.35">
      <c r="C41" s="36"/>
      <c r="D41" s="37"/>
      <c r="E41" s="37"/>
      <c r="F41" s="37"/>
      <c r="G41" s="38"/>
      <c r="H41" s="36"/>
      <c r="I41" s="23" t="s">
        <v>65</v>
      </c>
      <c r="J41" s="24">
        <f>SUM(E29+J19+J25+J39)</f>
        <v>543158.49</v>
      </c>
      <c r="M41" s="37"/>
    </row>
    <row r="42" spans="2:13" x14ac:dyDescent="0.3">
      <c r="G42" s="39"/>
      <c r="H42" s="36"/>
      <c r="I42" s="37"/>
      <c r="K42" s="38"/>
    </row>
    <row r="43" spans="2:13" x14ac:dyDescent="0.3">
      <c r="G43" s="39"/>
      <c r="H43" s="36"/>
      <c r="I43" s="37"/>
      <c r="K43" s="39"/>
      <c r="L43" s="36"/>
      <c r="M43" s="37"/>
    </row>
    <row r="44" spans="2:13" x14ac:dyDescent="0.3">
      <c r="G44" s="39"/>
      <c r="H44" s="36"/>
      <c r="I44" s="37"/>
      <c r="K44" s="39"/>
      <c r="L44" s="36"/>
      <c r="M44" s="37"/>
    </row>
    <row r="45" spans="2:13" x14ac:dyDescent="0.3">
      <c r="G45" s="39"/>
      <c r="H45" s="36"/>
      <c r="I45" s="37"/>
      <c r="K45" s="39"/>
    </row>
    <row r="46" spans="2:13" x14ac:dyDescent="0.3">
      <c r="G46" s="39"/>
      <c r="K46" s="39"/>
    </row>
    <row r="47" spans="2:13" x14ac:dyDescent="0.3">
      <c r="G47" s="39"/>
    </row>
    <row r="48" spans="2:13" x14ac:dyDescent="0.3">
      <c r="G48" s="39"/>
    </row>
    <row r="49" spans="2:13" x14ac:dyDescent="0.3">
      <c r="B49" s="19"/>
      <c r="G49" s="39"/>
    </row>
    <row r="50" spans="2:13" x14ac:dyDescent="0.3">
      <c r="B50" s="19"/>
      <c r="G50" s="39"/>
    </row>
    <row r="51" spans="2:13" x14ac:dyDescent="0.3">
      <c r="B51" s="19"/>
      <c r="G51" s="19"/>
    </row>
    <row r="52" spans="2:13" x14ac:dyDescent="0.3">
      <c r="B52" s="19"/>
      <c r="G52" s="19"/>
      <c r="H52" s="36"/>
      <c r="I52" s="37"/>
      <c r="M52" s="37"/>
    </row>
    <row r="53" spans="2:13" x14ac:dyDescent="0.3">
      <c r="B53" s="19"/>
      <c r="G53" s="19"/>
      <c r="H53" s="36"/>
      <c r="I53" s="37"/>
      <c r="M53" s="37"/>
    </row>
    <row r="54" spans="2:13" x14ac:dyDescent="0.3">
      <c r="B54" s="19"/>
      <c r="G54" s="19"/>
      <c r="H54" s="36"/>
      <c r="I54" s="37"/>
    </row>
    <row r="55" spans="2:13" x14ac:dyDescent="0.3">
      <c r="B55" s="19"/>
      <c r="G55" s="19"/>
      <c r="H55" s="36"/>
      <c r="I55" s="37"/>
    </row>
    <row r="56" spans="2:13" x14ac:dyDescent="0.3">
      <c r="B56" s="19"/>
      <c r="G56" s="19"/>
      <c r="H56" s="36"/>
      <c r="I56" s="37"/>
      <c r="J56" s="11"/>
    </row>
    <row r="57" spans="2:13" x14ac:dyDescent="0.3">
      <c r="B57" s="19" t="s">
        <v>142</v>
      </c>
      <c r="G57" s="19"/>
      <c r="H57" s="36"/>
      <c r="I57" s="37"/>
      <c r="J57" s="11"/>
    </row>
    <row r="58" spans="2:13" x14ac:dyDescent="0.3">
      <c r="B58" s="19"/>
      <c r="J58" s="11"/>
    </row>
    <row r="59" spans="2:13" x14ac:dyDescent="0.3">
      <c r="B59" s="19"/>
      <c r="J59" s="11"/>
    </row>
    <row r="60" spans="2:13" x14ac:dyDescent="0.3">
      <c r="B60" s="19"/>
      <c r="J60" s="11"/>
    </row>
    <row r="61" spans="2:13" x14ac:dyDescent="0.3">
      <c r="B61" s="19"/>
      <c r="G61" s="19"/>
      <c r="H61" s="36"/>
      <c r="I61" s="37"/>
      <c r="J61" s="11"/>
    </row>
    <row r="63" spans="2:13" x14ac:dyDescent="0.3">
      <c r="B63" s="19"/>
      <c r="G63" s="19"/>
      <c r="H63" s="36"/>
      <c r="I63" s="37"/>
    </row>
    <row r="64" spans="2:13" x14ac:dyDescent="0.3">
      <c r="B64" s="19" t="s">
        <v>143</v>
      </c>
    </row>
    <row r="65" spans="2:14" ht="17.25" x14ac:dyDescent="0.35">
      <c r="B65" s="19" t="s">
        <v>144</v>
      </c>
      <c r="J65" s="11"/>
      <c r="K65" s="19"/>
      <c r="L65" s="36"/>
      <c r="M65" s="14"/>
    </row>
    <row r="66" spans="2:14" ht="17.25" x14ac:dyDescent="0.35">
      <c r="B66" s="19" t="s">
        <v>145</v>
      </c>
      <c r="K66" s="19"/>
      <c r="L66" s="36"/>
      <c r="M66" s="14"/>
    </row>
    <row r="67" spans="2:14" ht="17.25" x14ac:dyDescent="0.35">
      <c r="B67" s="19" t="s">
        <v>146</v>
      </c>
      <c r="K67" s="19"/>
      <c r="L67" s="36"/>
      <c r="M67" s="14"/>
    </row>
    <row r="68" spans="2:14" x14ac:dyDescent="0.3">
      <c r="B68" s="19" t="s">
        <v>147</v>
      </c>
    </row>
    <row r="69" spans="2:14" x14ac:dyDescent="0.3">
      <c r="B69" s="19" t="s">
        <v>148</v>
      </c>
    </row>
    <row r="70" spans="2:14" ht="17.25" x14ac:dyDescent="0.35">
      <c r="B70" s="19" t="s">
        <v>149</v>
      </c>
      <c r="G70" s="19"/>
      <c r="K70" s="19"/>
      <c r="L70" s="36"/>
      <c r="M70" s="14"/>
    </row>
    <row r="71" spans="2:14" ht="17.25" x14ac:dyDescent="0.35">
      <c r="B71" s="19" t="s">
        <v>149</v>
      </c>
      <c r="G71" s="19"/>
      <c r="K71" s="19"/>
      <c r="L71" s="36"/>
      <c r="M71" s="14"/>
    </row>
    <row r="72" spans="2:14" x14ac:dyDescent="0.3">
      <c r="B72" s="19" t="s">
        <v>150</v>
      </c>
      <c r="G72" s="19"/>
    </row>
    <row r="73" spans="2:14" x14ac:dyDescent="0.3">
      <c r="B73" s="19" t="s">
        <v>151</v>
      </c>
      <c r="G73" s="19"/>
      <c r="H73" s="40"/>
      <c r="J73" s="11"/>
      <c r="N73" s="35"/>
    </row>
    <row r="74" spans="2:14" ht="17.25" x14ac:dyDescent="0.35">
      <c r="G74" s="19"/>
      <c r="K74" s="14"/>
      <c r="N74" s="41"/>
    </row>
    <row r="75" spans="2:14" ht="17.25" x14ac:dyDescent="0.35">
      <c r="G75" s="19"/>
      <c r="H75" s="36"/>
      <c r="I75" s="14"/>
      <c r="K75" s="14"/>
      <c r="N75" s="35"/>
    </row>
    <row r="76" spans="2:14" ht="17.25" x14ac:dyDescent="0.35">
      <c r="B76" s="19"/>
      <c r="G76" s="19"/>
      <c r="H76" s="36"/>
      <c r="I76" s="14"/>
      <c r="K76" s="14"/>
    </row>
    <row r="77" spans="2:14" ht="17.25" x14ac:dyDescent="0.35">
      <c r="B77" s="19"/>
      <c r="G77" s="19"/>
      <c r="H77" s="36"/>
      <c r="I77" s="14"/>
      <c r="K77" s="42"/>
      <c r="M77" s="43"/>
    </row>
    <row r="78" spans="2:14" ht="17.25" x14ac:dyDescent="0.35">
      <c r="B78" s="19"/>
      <c r="G78" s="19"/>
      <c r="H78" s="36"/>
      <c r="I78" s="14"/>
      <c r="J78" s="11"/>
      <c r="K78" s="42"/>
      <c r="N78" s="44"/>
    </row>
    <row r="79" spans="2:14" ht="17.25" x14ac:dyDescent="0.35">
      <c r="C79" s="36"/>
      <c r="E79" s="37"/>
      <c r="G79" s="19"/>
      <c r="H79" s="36"/>
      <c r="I79" s="14"/>
      <c r="K79" s="14"/>
      <c r="N79" s="14"/>
    </row>
    <row r="80" spans="2:14" ht="17.25" x14ac:dyDescent="0.35">
      <c r="B80" s="19"/>
      <c r="G80" s="19"/>
      <c r="H80" s="36"/>
      <c r="I80" s="14"/>
      <c r="K80" s="14"/>
      <c r="N80" s="14"/>
    </row>
    <row r="81" spans="2:14" ht="17.25" x14ac:dyDescent="0.35">
      <c r="B81" s="19"/>
      <c r="I81" s="13"/>
      <c r="J81" s="11"/>
      <c r="K81" s="14"/>
      <c r="N81" s="14"/>
    </row>
    <row r="82" spans="2:14" x14ac:dyDescent="0.3">
      <c r="B82" s="19"/>
      <c r="I82" s="34"/>
      <c r="J82" s="35"/>
      <c r="K82" s="35"/>
      <c r="N82" s="35"/>
    </row>
    <row r="84" spans="2:14" x14ac:dyDescent="0.3">
      <c r="I84" s="34"/>
      <c r="K84" s="35"/>
      <c r="N84" s="35"/>
    </row>
    <row r="86" spans="2:14" x14ac:dyDescent="0.3">
      <c r="H86" s="9"/>
      <c r="I86" s="37"/>
    </row>
    <row r="87" spans="2:14" x14ac:dyDescent="0.3">
      <c r="G87" s="19"/>
      <c r="H87" s="9"/>
      <c r="I87" s="37"/>
    </row>
    <row r="88" spans="2:14" ht="17.25" x14ac:dyDescent="0.35">
      <c r="G88" s="19"/>
      <c r="H88" s="36"/>
      <c r="I88" s="14"/>
    </row>
    <row r="89" spans="2:14" ht="17.25" x14ac:dyDescent="0.35">
      <c r="G89" s="19"/>
      <c r="H89" s="36"/>
      <c r="I89" s="14"/>
    </row>
    <row r="90" spans="2:14" ht="17.25" x14ac:dyDescent="0.35">
      <c r="G90" s="19"/>
      <c r="H90" s="36"/>
      <c r="I90" s="14"/>
    </row>
    <row r="91" spans="2:14" ht="17.25" x14ac:dyDescent="0.35">
      <c r="G91" s="19"/>
      <c r="H91" s="36"/>
      <c r="I91" s="14"/>
    </row>
    <row r="92" spans="2:14" ht="17.25" x14ac:dyDescent="0.35">
      <c r="G92" s="19"/>
      <c r="H92" s="36"/>
      <c r="I92" s="14"/>
    </row>
    <row r="93" spans="2:14" ht="17.25" x14ac:dyDescent="0.35">
      <c r="G93" s="19"/>
      <c r="H93" s="36"/>
      <c r="I93" s="14"/>
    </row>
    <row r="94" spans="2:14" ht="17.25" x14ac:dyDescent="0.35">
      <c r="G94" s="19"/>
      <c r="H94" s="36"/>
      <c r="I94" s="14"/>
    </row>
    <row r="95" spans="2:14" ht="17.25" x14ac:dyDescent="0.35">
      <c r="G95" s="19"/>
      <c r="H95" s="36"/>
      <c r="I95" s="14"/>
    </row>
    <row r="96" spans="2:14" ht="17.25" x14ac:dyDescent="0.35">
      <c r="G96" s="19"/>
      <c r="H96" s="36"/>
      <c r="I96" s="14"/>
    </row>
    <row r="97" spans="7:9" ht="17.25" x14ac:dyDescent="0.35">
      <c r="G97" s="19"/>
      <c r="H97" s="36"/>
      <c r="I97" s="14"/>
    </row>
    <row r="98" spans="7:9" ht="17.25" x14ac:dyDescent="0.35">
      <c r="G98" s="19"/>
      <c r="H98" s="36"/>
      <c r="I98" s="14"/>
    </row>
    <row r="99" spans="7:9" ht="17.25" x14ac:dyDescent="0.35">
      <c r="G99" s="19"/>
      <c r="H99" s="36"/>
      <c r="I99" s="14"/>
    </row>
    <row r="100" spans="7:9" ht="17.25" x14ac:dyDescent="0.35">
      <c r="G100" s="19"/>
      <c r="H100" s="36"/>
      <c r="I100" s="14"/>
    </row>
    <row r="101" spans="7:9" ht="17.25" x14ac:dyDescent="0.35">
      <c r="G101" s="19"/>
      <c r="H101" s="36"/>
      <c r="I101" s="14"/>
    </row>
    <row r="102" spans="7:9" ht="17.25" x14ac:dyDescent="0.35">
      <c r="G102" s="19"/>
      <c r="H102" s="36"/>
      <c r="I102" s="14"/>
    </row>
    <row r="103" spans="7:9" ht="17.25" x14ac:dyDescent="0.35">
      <c r="G103" s="19"/>
      <c r="H103" s="36"/>
      <c r="I103" s="14"/>
    </row>
    <row r="104" spans="7:9" ht="17.25" x14ac:dyDescent="0.35">
      <c r="G104" s="19"/>
      <c r="H104" s="36"/>
      <c r="I104" s="14"/>
    </row>
    <row r="105" spans="7:9" ht="17.25" x14ac:dyDescent="0.35">
      <c r="G105" s="19"/>
      <c r="H105" s="36"/>
      <c r="I105" s="14"/>
    </row>
    <row r="106" spans="7:9" ht="17.25" x14ac:dyDescent="0.35">
      <c r="G106" s="19"/>
      <c r="H106" s="36"/>
      <c r="I106" s="14"/>
    </row>
    <row r="107" spans="7:9" ht="17.25" x14ac:dyDescent="0.35">
      <c r="G107" s="19"/>
      <c r="H107" s="36"/>
      <c r="I107" s="14"/>
    </row>
    <row r="108" spans="7:9" ht="17.25" x14ac:dyDescent="0.35">
      <c r="G108" s="19"/>
      <c r="H108" s="36"/>
      <c r="I108" s="14"/>
    </row>
    <row r="109" spans="7:9" ht="17.25" x14ac:dyDescent="0.35">
      <c r="G109" s="19"/>
      <c r="H109" s="36"/>
      <c r="I109" s="14"/>
    </row>
    <row r="110" spans="7:9" ht="17.25" x14ac:dyDescent="0.35">
      <c r="G110" s="19"/>
      <c r="H110" s="36"/>
      <c r="I110" s="14"/>
    </row>
  </sheetData>
  <mergeCells count="5">
    <mergeCell ref="D4:L4"/>
    <mergeCell ref="D5:L5"/>
    <mergeCell ref="D6:L6"/>
    <mergeCell ref="D7:L7"/>
    <mergeCell ref="D8:L8"/>
  </mergeCells>
  <pageMargins left="0.70866141732283472" right="0.70866141732283472" top="0.74803149606299213" bottom="0.74803149606299213" header="0.31496062992125984" footer="0.31496062992125984"/>
  <pageSetup scale="75" orientation="landscape"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N71"/>
  <sheetViews>
    <sheetView showGridLines="0" topLeftCell="A10" zoomScaleNormal="100" workbookViewId="0">
      <selection activeCell="L16" sqref="L16"/>
    </sheetView>
  </sheetViews>
  <sheetFormatPr baseColWidth="10" defaultRowHeight="16.5" x14ac:dyDescent="0.3"/>
  <cols>
    <col min="1" max="1" width="7.140625" style="1" customWidth="1"/>
    <col min="2" max="2" width="45.5703125" style="1" customWidth="1"/>
    <col min="3" max="3" width="16.85546875" style="1" customWidth="1"/>
    <col min="4" max="4" width="8.28515625" style="1" customWidth="1"/>
    <col min="5" max="5" width="13.140625" style="1" customWidth="1"/>
    <col min="6" max="6" width="11.7109375" style="1" bestFit="1" customWidth="1"/>
    <col min="7" max="7" width="16.85546875" style="1" customWidth="1"/>
    <col min="8" max="8" width="16.28515625" style="1" bestFit="1" customWidth="1"/>
    <col min="9" max="9" width="14.7109375" style="1" bestFit="1" customWidth="1"/>
    <col min="10" max="11" width="11.42578125" style="1"/>
    <col min="12" max="12" width="3.5703125" style="1" customWidth="1"/>
    <col min="13" max="13" width="18.42578125" style="1" customWidth="1"/>
  </cols>
  <sheetData>
    <row r="1" spans="2:14" x14ac:dyDescent="0.3">
      <c r="N1" s="1"/>
    </row>
    <row r="2" spans="2:14" ht="17.25" x14ac:dyDescent="0.35">
      <c r="C2" s="3" t="s">
        <v>0</v>
      </c>
      <c r="D2" s="3"/>
      <c r="E2" s="3"/>
      <c r="F2" s="3"/>
      <c r="G2" s="3"/>
      <c r="H2" s="3"/>
      <c r="I2" s="3"/>
      <c r="J2" s="3"/>
      <c r="K2" s="2"/>
      <c r="L2" s="2"/>
      <c r="N2" s="1"/>
    </row>
    <row r="3" spans="2:14" ht="17.25" x14ac:dyDescent="0.35">
      <c r="C3" s="3" t="s">
        <v>1</v>
      </c>
      <c r="D3" s="3"/>
      <c r="E3" s="3"/>
      <c r="F3" s="3"/>
      <c r="G3" s="3"/>
      <c r="H3" s="3"/>
      <c r="I3" s="3"/>
      <c r="J3" s="3"/>
      <c r="K3" s="2"/>
      <c r="L3" s="2"/>
      <c r="N3" s="1"/>
    </row>
    <row r="4" spans="2:14" ht="17.25" x14ac:dyDescent="0.35">
      <c r="C4" s="3" t="s">
        <v>2</v>
      </c>
      <c r="D4" s="3"/>
      <c r="E4" s="3"/>
      <c r="F4" s="3"/>
      <c r="G4" s="3"/>
      <c r="H4" s="3"/>
      <c r="I4" s="3"/>
      <c r="J4" s="3"/>
      <c r="K4" s="2"/>
      <c r="L4" s="2"/>
      <c r="N4" s="1"/>
    </row>
    <row r="5" spans="2:14" ht="17.25" x14ac:dyDescent="0.35">
      <c r="C5" s="3" t="s">
        <v>3</v>
      </c>
      <c r="D5" s="3"/>
      <c r="E5" s="3"/>
      <c r="F5" s="3"/>
      <c r="G5" s="3"/>
      <c r="H5" s="3"/>
      <c r="I5" s="3"/>
      <c r="J5" s="3"/>
      <c r="K5" s="2"/>
      <c r="L5" s="2"/>
      <c r="N5" s="1"/>
    </row>
    <row r="6" spans="2:14" ht="17.25" x14ac:dyDescent="0.35">
      <c r="B6" s="31"/>
      <c r="C6" s="45" t="s">
        <v>152</v>
      </c>
      <c r="D6" s="45" t="s">
        <v>5</v>
      </c>
      <c r="E6" s="45"/>
      <c r="F6" s="45"/>
      <c r="G6" s="45"/>
      <c r="H6" s="45"/>
      <c r="I6" s="46"/>
    </row>
    <row r="7" spans="2:14" x14ac:dyDescent="0.3">
      <c r="D7" s="7"/>
      <c r="E7" s="7"/>
      <c r="F7" s="7"/>
      <c r="G7" s="7"/>
      <c r="H7" s="7"/>
      <c r="I7" s="7"/>
      <c r="J7" s="7"/>
      <c r="K7" s="7"/>
      <c r="L7" s="7"/>
      <c r="M7" s="7"/>
    </row>
    <row r="8" spans="2:14" x14ac:dyDescent="0.3">
      <c r="E8" s="7"/>
      <c r="F8" s="7"/>
    </row>
    <row r="10" spans="2:14" ht="18" x14ac:dyDescent="0.35">
      <c r="B10" s="8" t="s">
        <v>7</v>
      </c>
    </row>
    <row r="11" spans="2:14" x14ac:dyDescent="0.3">
      <c r="B11" s="9" t="s">
        <v>8</v>
      </c>
    </row>
    <row r="12" spans="2:14" x14ac:dyDescent="0.3">
      <c r="B12" s="1" t="s">
        <v>153</v>
      </c>
    </row>
    <row r="13" spans="2:14" x14ac:dyDescent="0.3">
      <c r="C13" s="16" t="s">
        <v>154</v>
      </c>
      <c r="D13" s="16"/>
      <c r="E13" s="16" t="s">
        <v>155</v>
      </c>
      <c r="F13" s="47" t="s">
        <v>156</v>
      </c>
      <c r="G13" s="47"/>
      <c r="L13" s="12"/>
      <c r="M13" s="11"/>
    </row>
    <row r="14" spans="2:14" x14ac:dyDescent="0.3">
      <c r="C14" s="16" t="s">
        <v>157</v>
      </c>
      <c r="D14" s="16"/>
      <c r="E14" s="16" t="s">
        <v>158</v>
      </c>
      <c r="F14" s="16" t="s">
        <v>159</v>
      </c>
      <c r="G14" s="16" t="s">
        <v>160</v>
      </c>
      <c r="L14" s="12"/>
      <c r="M14" s="11"/>
    </row>
    <row r="15" spans="2:14" ht="17.25" x14ac:dyDescent="0.35">
      <c r="B15" s="48" t="s">
        <v>161</v>
      </c>
      <c r="C15" s="49">
        <v>3844559.92</v>
      </c>
      <c r="D15" s="49"/>
      <c r="E15" s="50">
        <v>0.1</v>
      </c>
      <c r="F15" s="51">
        <v>258359.31</v>
      </c>
      <c r="G15" s="51">
        <v>3456153.09</v>
      </c>
      <c r="H15" s="52">
        <f>+C15-G15</f>
        <v>388406.83000000007</v>
      </c>
      <c r="I15" s="53">
        <f>+H15+H16+H19</f>
        <v>7270774.2400000039</v>
      </c>
      <c r="L15" s="11"/>
      <c r="M15" s="11"/>
    </row>
    <row r="16" spans="2:14" ht="17.25" x14ac:dyDescent="0.35">
      <c r="B16" s="48" t="s">
        <v>162</v>
      </c>
      <c r="C16" s="49">
        <v>111037529.28</v>
      </c>
      <c r="D16" s="49"/>
      <c r="E16" s="50">
        <v>0.1</v>
      </c>
      <c r="F16" s="51">
        <f>16966.32+36577707</f>
        <v>36594673.32</v>
      </c>
      <c r="G16" s="51">
        <f>24766.32+36577707</f>
        <v>36602473.32</v>
      </c>
      <c r="H16" s="51"/>
      <c r="I16" s="51"/>
      <c r="L16" s="12"/>
      <c r="M16" s="11"/>
    </row>
    <row r="17" spans="2:13" ht="17.25" x14ac:dyDescent="0.35">
      <c r="B17" s="54" t="s">
        <v>163</v>
      </c>
      <c r="C17" s="49">
        <v>3338393.99</v>
      </c>
      <c r="D17" s="49"/>
      <c r="E17" s="50">
        <v>0.2</v>
      </c>
      <c r="F17" s="51">
        <v>359604</v>
      </c>
      <c r="G17" s="51">
        <v>2927734.11</v>
      </c>
      <c r="H17" s="52">
        <f t="shared" ref="H17:H21" si="0">+C17-G17</f>
        <v>410659.88000000035</v>
      </c>
      <c r="I17" s="53"/>
      <c r="L17" s="11"/>
      <c r="M17" s="11"/>
    </row>
    <row r="18" spans="2:13" ht="17.25" x14ac:dyDescent="0.35">
      <c r="B18" s="48" t="s">
        <v>164</v>
      </c>
      <c r="C18" s="49">
        <v>368478.64</v>
      </c>
      <c r="D18" s="49"/>
      <c r="E18" s="50">
        <v>0.1</v>
      </c>
      <c r="F18" s="51">
        <v>36847.919999999998</v>
      </c>
      <c r="G18" s="51">
        <v>63859.49</v>
      </c>
      <c r="H18" s="52">
        <f t="shared" si="0"/>
        <v>304619.15000000002</v>
      </c>
      <c r="I18" s="53"/>
      <c r="L18" s="12"/>
      <c r="M18" s="11"/>
    </row>
    <row r="19" spans="2:13" ht="17.25" x14ac:dyDescent="0.35">
      <c r="B19" s="48" t="s">
        <v>165</v>
      </c>
      <c r="C19" s="49">
        <v>62815088.280000001</v>
      </c>
      <c r="D19" s="49"/>
      <c r="E19" s="50">
        <v>0.3</v>
      </c>
      <c r="F19" s="51">
        <v>3552120</v>
      </c>
      <c r="G19" s="51">
        <v>55932720.869999997</v>
      </c>
      <c r="H19" s="52">
        <f t="shared" si="0"/>
        <v>6882367.4100000039</v>
      </c>
      <c r="I19" s="53"/>
      <c r="L19" s="11"/>
      <c r="M19" s="11"/>
    </row>
    <row r="20" spans="2:13" ht="17.25" x14ac:dyDescent="0.35">
      <c r="B20" s="48" t="s">
        <v>166</v>
      </c>
      <c r="C20" s="49">
        <v>355104.97</v>
      </c>
      <c r="D20" s="49"/>
      <c r="E20" s="50">
        <v>0.1</v>
      </c>
      <c r="F20" s="51">
        <v>1816</v>
      </c>
      <c r="G20" s="51">
        <v>205999.03</v>
      </c>
      <c r="H20" s="52">
        <f t="shared" si="0"/>
        <v>149105.93999999997</v>
      </c>
      <c r="I20" s="53"/>
      <c r="L20" s="12"/>
      <c r="M20" s="13"/>
    </row>
    <row r="21" spans="2:13" ht="17.25" x14ac:dyDescent="0.35">
      <c r="B21" s="48" t="s">
        <v>167</v>
      </c>
      <c r="C21" s="49">
        <v>876782.82</v>
      </c>
      <c r="D21" s="49"/>
      <c r="E21" s="50">
        <v>0.1</v>
      </c>
      <c r="F21" s="51">
        <v>53771</v>
      </c>
      <c r="G21" s="51">
        <v>596807.41</v>
      </c>
      <c r="H21" s="52">
        <f t="shared" si="0"/>
        <v>279975.40999999992</v>
      </c>
      <c r="I21" s="53"/>
      <c r="L21" s="12"/>
      <c r="M21" s="13"/>
    </row>
    <row r="22" spans="2:13" ht="18" thickBot="1" x14ac:dyDescent="0.4">
      <c r="B22" s="48" t="s">
        <v>168</v>
      </c>
      <c r="C22" s="49">
        <v>139200</v>
      </c>
      <c r="H22" s="26"/>
      <c r="I22" s="53"/>
      <c r="L22" s="11"/>
      <c r="M22" s="11"/>
    </row>
    <row r="23" spans="2:13" ht="18" thickBot="1" x14ac:dyDescent="0.4">
      <c r="B23" s="55" t="s">
        <v>169</v>
      </c>
      <c r="C23" s="56">
        <f>SUM(C15:C22)</f>
        <v>182775137.90000001</v>
      </c>
      <c r="D23" s="57"/>
      <c r="F23" s="33"/>
      <c r="G23" s="57">
        <f>SUM(G15:G22)</f>
        <v>99785747.319999993</v>
      </c>
      <c r="H23" s="26"/>
      <c r="I23" s="53"/>
      <c r="L23" s="12"/>
      <c r="M23" s="13"/>
    </row>
    <row r="24" spans="2:13" ht="17.25" x14ac:dyDescent="0.35">
      <c r="H24" s="26"/>
      <c r="I24" s="53"/>
      <c r="L24" s="12"/>
      <c r="M24" s="13"/>
    </row>
    <row r="25" spans="2:13" ht="17.25" x14ac:dyDescent="0.35">
      <c r="B25" s="48" t="s">
        <v>170</v>
      </c>
      <c r="C25" s="49">
        <v>7349442.9199999999</v>
      </c>
      <c r="D25" s="49"/>
      <c r="E25" s="50">
        <v>0.3</v>
      </c>
      <c r="F25" s="51">
        <v>332789</v>
      </c>
      <c r="G25" s="58">
        <v>6445971.3799999999</v>
      </c>
      <c r="H25" s="52">
        <f>+C25-G25</f>
        <v>903471.54</v>
      </c>
      <c r="I25" s="53"/>
      <c r="L25" s="12"/>
      <c r="M25" s="13"/>
    </row>
    <row r="26" spans="2:13" ht="18" thickBot="1" x14ac:dyDescent="0.4">
      <c r="B26" s="48"/>
      <c r="C26" s="57"/>
      <c r="D26" s="57"/>
      <c r="E26" s="59"/>
      <c r="F26" s="60"/>
      <c r="G26" s="57"/>
      <c r="H26" s="26"/>
      <c r="I26" s="53"/>
      <c r="L26" s="12"/>
      <c r="M26" s="13"/>
    </row>
    <row r="27" spans="2:13" ht="18" thickBot="1" x14ac:dyDescent="0.4">
      <c r="B27" s="55" t="s">
        <v>171</v>
      </c>
      <c r="C27" s="56">
        <f>C25</f>
        <v>7349442.9199999999</v>
      </c>
      <c r="I27" s="21"/>
      <c r="L27" s="12"/>
      <c r="M27" s="13"/>
    </row>
    <row r="28" spans="2:13" ht="17.25" x14ac:dyDescent="0.35">
      <c r="I28" s="21"/>
      <c r="L28" s="12"/>
      <c r="M28" s="13"/>
    </row>
    <row r="29" spans="2:13" ht="18" thickBot="1" x14ac:dyDescent="0.4">
      <c r="B29" s="48"/>
      <c r="E29" s="61"/>
      <c r="F29" s="61"/>
      <c r="G29" s="62"/>
      <c r="I29" s="21"/>
      <c r="L29" s="12"/>
      <c r="M29" s="13"/>
    </row>
    <row r="30" spans="2:13" ht="18" thickBot="1" x14ac:dyDescent="0.4">
      <c r="B30" s="55" t="s">
        <v>172</v>
      </c>
      <c r="C30" s="56">
        <f>C23+C27</f>
        <v>190124580.81999999</v>
      </c>
      <c r="E30" s="63" t="s">
        <v>173</v>
      </c>
      <c r="F30" s="64"/>
      <c r="G30" s="65">
        <f>G23+G25</f>
        <v>106231718.69999999</v>
      </c>
      <c r="I30" s="21"/>
      <c r="L30" s="12"/>
      <c r="M30" s="13"/>
    </row>
    <row r="31" spans="2:13" ht="17.25" x14ac:dyDescent="0.35">
      <c r="C31" s="66"/>
      <c r="E31" s="67"/>
      <c r="I31" s="21"/>
      <c r="L31" s="12"/>
      <c r="M31" s="13"/>
    </row>
    <row r="32" spans="2:13" ht="17.25" x14ac:dyDescent="0.35">
      <c r="B32" s="68"/>
      <c r="C32" s="44"/>
      <c r="E32" s="67"/>
      <c r="F32" s="51"/>
      <c r="G32" s="51"/>
      <c r="I32" s="21"/>
      <c r="L32" s="11"/>
      <c r="M32" s="11"/>
    </row>
    <row r="33" spans="1:13" ht="15.75" x14ac:dyDescent="0.3">
      <c r="A33" s="69"/>
      <c r="B33" s="69"/>
      <c r="C33" s="69"/>
      <c r="D33" s="11"/>
      <c r="E33" s="70"/>
      <c r="F33" s="70"/>
      <c r="G33" s="69"/>
      <c r="H33" s="69"/>
      <c r="I33" s="69"/>
      <c r="J33" s="69"/>
      <c r="K33" s="69"/>
      <c r="L33" s="11"/>
      <c r="M33" s="11"/>
    </row>
    <row r="34" spans="1:13" ht="15.75" x14ac:dyDescent="0.3">
      <c r="A34" s="69"/>
      <c r="B34" s="69"/>
      <c r="C34" s="69"/>
      <c r="D34" s="11"/>
      <c r="E34" s="70"/>
      <c r="F34" s="70"/>
      <c r="G34" s="69"/>
      <c r="H34" s="71"/>
      <c r="I34" s="69"/>
      <c r="J34" s="69"/>
      <c r="K34" s="69"/>
      <c r="L34" s="11"/>
      <c r="M34" s="11"/>
    </row>
    <row r="35" spans="1:13" x14ac:dyDescent="0.3">
      <c r="B35" s="69"/>
      <c r="C35" s="69"/>
      <c r="D35" s="11"/>
      <c r="E35" s="69"/>
      <c r="F35" s="69"/>
      <c r="G35" s="69"/>
      <c r="H35" s="69"/>
      <c r="I35" s="72"/>
      <c r="J35" s="73"/>
      <c r="K35" s="74"/>
      <c r="L35" s="11"/>
      <c r="M35" s="11"/>
    </row>
    <row r="36" spans="1:13" x14ac:dyDescent="0.35">
      <c r="A36" s="69"/>
      <c r="B36" s="71"/>
      <c r="C36" s="69"/>
      <c r="D36" s="11"/>
      <c r="E36" s="70"/>
      <c r="F36" s="70"/>
      <c r="G36" s="72"/>
      <c r="H36" s="69"/>
      <c r="I36" s="69"/>
      <c r="J36" s="69"/>
      <c r="K36" s="69"/>
      <c r="L36" s="12"/>
      <c r="M36" s="13"/>
    </row>
    <row r="37" spans="1:13" x14ac:dyDescent="0.35">
      <c r="A37" s="69"/>
      <c r="B37" s="69"/>
      <c r="C37" s="69"/>
      <c r="D37" s="11"/>
      <c r="E37" s="70"/>
      <c r="F37" s="70"/>
      <c r="G37" s="72"/>
      <c r="H37" s="69"/>
      <c r="I37" s="69"/>
      <c r="J37" s="69"/>
      <c r="K37" s="69"/>
      <c r="L37" s="12"/>
      <c r="M37" s="13"/>
    </row>
    <row r="38" spans="1:13" x14ac:dyDescent="0.35">
      <c r="A38" s="69"/>
      <c r="B38" s="69"/>
      <c r="C38" s="69"/>
      <c r="D38" s="11"/>
      <c r="E38" s="70"/>
      <c r="F38" s="70"/>
      <c r="G38" s="69"/>
      <c r="H38" s="69"/>
      <c r="I38" s="69"/>
      <c r="J38" s="69"/>
      <c r="K38" s="69"/>
      <c r="L38" s="12"/>
      <c r="M38" s="13"/>
    </row>
    <row r="39" spans="1:13" x14ac:dyDescent="0.35">
      <c r="A39" s="69"/>
      <c r="B39" s="69"/>
      <c r="C39" s="69"/>
      <c r="D39" s="11"/>
      <c r="E39" s="70"/>
      <c r="F39" s="70"/>
      <c r="G39" s="69"/>
      <c r="H39" s="69"/>
      <c r="I39" s="69"/>
      <c r="J39" s="69"/>
      <c r="K39" s="69"/>
      <c r="L39" s="12"/>
      <c r="M39" s="13"/>
    </row>
    <row r="40" spans="1:13" ht="15.75" x14ac:dyDescent="0.3">
      <c r="A40" s="69"/>
      <c r="B40" s="69"/>
      <c r="C40" s="69"/>
      <c r="D40" s="11"/>
      <c r="E40" s="70"/>
      <c r="F40" s="70"/>
      <c r="G40" s="69"/>
      <c r="H40" s="69"/>
      <c r="I40" s="69"/>
      <c r="J40" s="69"/>
      <c r="K40" s="69"/>
      <c r="L40" s="11"/>
      <c r="M40" s="11"/>
    </row>
    <row r="41" spans="1:13" ht="15.75" x14ac:dyDescent="0.3">
      <c r="A41" s="69"/>
      <c r="B41" s="69"/>
      <c r="C41" s="69"/>
      <c r="D41" s="11"/>
      <c r="E41" s="70"/>
      <c r="F41" s="70"/>
      <c r="G41" s="69"/>
      <c r="H41" s="69"/>
      <c r="I41" s="69"/>
      <c r="J41" s="69"/>
      <c r="K41" s="69"/>
      <c r="L41" s="11"/>
      <c r="M41" s="11"/>
    </row>
    <row r="42" spans="1:13" ht="15.75" x14ac:dyDescent="0.3">
      <c r="A42" s="69"/>
      <c r="B42" s="69"/>
      <c r="C42" s="69"/>
      <c r="D42" s="11"/>
      <c r="E42" s="70"/>
      <c r="F42" s="70"/>
      <c r="G42" s="69"/>
      <c r="H42" s="69"/>
      <c r="I42" s="69"/>
      <c r="J42" s="69"/>
      <c r="K42" s="69"/>
      <c r="L42" s="11"/>
      <c r="M42" s="11"/>
    </row>
    <row r="43" spans="1:13" ht="15.75" x14ac:dyDescent="0.3">
      <c r="A43" s="69"/>
      <c r="B43" s="69"/>
      <c r="C43" s="69"/>
      <c r="D43" s="11"/>
      <c r="E43" s="70"/>
      <c r="F43" s="70"/>
      <c r="G43" s="69"/>
      <c r="H43" s="69"/>
      <c r="I43" s="69"/>
      <c r="J43" s="69"/>
      <c r="K43" s="69"/>
      <c r="L43" s="11"/>
      <c r="M43" s="11"/>
    </row>
    <row r="44" spans="1:13" ht="15.75" x14ac:dyDescent="0.3">
      <c r="A44" s="69"/>
      <c r="B44" s="69"/>
      <c r="C44" s="69"/>
      <c r="D44" s="11"/>
      <c r="E44" s="70"/>
      <c r="F44" s="70"/>
      <c r="G44" s="69"/>
      <c r="H44" s="69"/>
      <c r="I44" s="69"/>
      <c r="J44" s="69"/>
      <c r="K44" s="69"/>
      <c r="L44" s="11"/>
      <c r="M44" s="11"/>
    </row>
    <row r="45" spans="1:13" ht="15.75" x14ac:dyDescent="0.3">
      <c r="A45" s="69"/>
      <c r="B45" s="69"/>
      <c r="C45" s="69"/>
      <c r="D45" s="11"/>
      <c r="E45" s="70"/>
      <c r="F45" s="70"/>
      <c r="G45" s="69"/>
      <c r="H45" s="69"/>
      <c r="I45" s="69"/>
      <c r="J45" s="69"/>
      <c r="K45" s="69"/>
      <c r="L45" s="11"/>
      <c r="M45" s="11"/>
    </row>
    <row r="46" spans="1:13" ht="15.75" x14ac:dyDescent="0.3">
      <c r="A46" s="69"/>
      <c r="B46" s="69"/>
      <c r="C46" s="69"/>
      <c r="D46" s="11"/>
      <c r="E46" s="70"/>
      <c r="F46" s="70"/>
      <c r="G46" s="69"/>
      <c r="H46" s="69"/>
      <c r="I46" s="69"/>
      <c r="J46" s="69"/>
      <c r="K46" s="69"/>
      <c r="L46" s="11"/>
      <c r="M46" s="11"/>
    </row>
    <row r="47" spans="1:13" x14ac:dyDescent="0.35">
      <c r="A47" s="69"/>
      <c r="B47" s="69"/>
      <c r="C47" s="69"/>
      <c r="D47" s="11"/>
      <c r="E47" s="70"/>
      <c r="F47" s="70"/>
      <c r="G47" s="69"/>
      <c r="H47" s="69"/>
      <c r="I47" s="69"/>
      <c r="J47" s="69"/>
      <c r="K47" s="69"/>
      <c r="L47" s="12"/>
      <c r="M47" s="13"/>
    </row>
    <row r="48" spans="1:13" x14ac:dyDescent="0.35">
      <c r="A48" s="69"/>
      <c r="B48" s="69"/>
      <c r="C48" s="69"/>
      <c r="D48" s="11"/>
      <c r="E48" s="70"/>
      <c r="F48" s="70"/>
      <c r="G48" s="69"/>
      <c r="H48" s="69"/>
      <c r="I48" s="69"/>
      <c r="J48" s="69"/>
      <c r="K48" s="69"/>
      <c r="L48" s="12"/>
      <c r="M48" s="13"/>
    </row>
    <row r="49" spans="1:13" ht="15.75" x14ac:dyDescent="0.3">
      <c r="A49" s="69"/>
      <c r="B49" s="69"/>
      <c r="C49" s="69"/>
      <c r="D49" s="11"/>
      <c r="E49" s="70"/>
      <c r="F49" s="70"/>
      <c r="G49" s="69"/>
      <c r="H49" s="69"/>
      <c r="I49" s="69"/>
      <c r="J49" s="69"/>
      <c r="K49" s="69"/>
      <c r="L49" s="12"/>
      <c r="M49" s="11">
        <v>9</v>
      </c>
    </row>
    <row r="50" spans="1:13" ht="15.75" x14ac:dyDescent="0.3">
      <c r="A50" s="69"/>
      <c r="B50" s="69"/>
      <c r="C50" s="69"/>
      <c r="D50" s="11"/>
      <c r="E50" s="70"/>
      <c r="F50" s="70"/>
      <c r="G50" s="69"/>
      <c r="H50" s="69"/>
      <c r="I50" s="69"/>
      <c r="J50" s="69"/>
      <c r="K50" s="69"/>
      <c r="L50" s="11"/>
      <c r="M50" s="11"/>
    </row>
    <row r="51" spans="1:13" x14ac:dyDescent="0.35">
      <c r="A51" s="69"/>
      <c r="B51" s="69"/>
      <c r="C51" s="69"/>
      <c r="D51" s="11"/>
      <c r="E51" s="70"/>
      <c r="F51" s="70"/>
      <c r="G51" s="69"/>
      <c r="H51" s="69"/>
      <c r="I51" s="69"/>
      <c r="J51" s="69"/>
      <c r="K51" s="69"/>
      <c r="L51" s="12"/>
      <c r="M51" s="13"/>
    </row>
    <row r="52" spans="1:13" ht="15.75" x14ac:dyDescent="0.3">
      <c r="A52" s="69"/>
      <c r="B52" s="69"/>
      <c r="C52" s="69"/>
      <c r="D52" s="11"/>
      <c r="E52" s="70"/>
      <c r="F52" s="70"/>
      <c r="G52" s="69"/>
      <c r="H52" s="69"/>
      <c r="I52" s="69"/>
      <c r="J52" s="69"/>
      <c r="K52" s="69"/>
      <c r="L52" s="11"/>
      <c r="M52" s="11"/>
    </row>
    <row r="53" spans="1:13" x14ac:dyDescent="0.35">
      <c r="A53" s="69"/>
      <c r="B53" s="69"/>
      <c r="C53" s="69"/>
      <c r="D53" s="11"/>
      <c r="E53" s="70"/>
      <c r="F53" s="70"/>
      <c r="G53" s="69"/>
      <c r="H53" s="69"/>
      <c r="I53" s="69"/>
      <c r="J53" s="69"/>
      <c r="K53" s="69"/>
      <c r="L53" s="12"/>
      <c r="M53" s="13"/>
    </row>
    <row r="54" spans="1:13" x14ac:dyDescent="0.35">
      <c r="A54" s="69"/>
      <c r="B54" s="69"/>
      <c r="C54" s="69"/>
      <c r="D54" s="11"/>
      <c r="E54" s="70"/>
      <c r="F54" s="70"/>
      <c r="G54" s="69"/>
      <c r="H54" s="69"/>
      <c r="I54" s="69"/>
      <c r="J54" s="69"/>
      <c r="K54" s="69"/>
      <c r="L54" s="12"/>
      <c r="M54" s="13"/>
    </row>
    <row r="55" spans="1:13" x14ac:dyDescent="0.3">
      <c r="A55" s="69"/>
      <c r="B55" s="69"/>
      <c r="C55" s="69"/>
      <c r="D55" s="11"/>
      <c r="E55" s="70"/>
      <c r="F55" s="70"/>
      <c r="G55" s="69"/>
      <c r="H55" s="69"/>
      <c r="I55" s="69"/>
      <c r="J55" s="69"/>
      <c r="K55" s="75">
        <v>11</v>
      </c>
      <c r="L55" s="28"/>
      <c r="M55" s="28"/>
    </row>
    <row r="56" spans="1:13" ht="15.75" x14ac:dyDescent="0.3">
      <c r="A56" s="69"/>
      <c r="B56" s="69"/>
      <c r="C56" s="69"/>
      <c r="D56" s="11"/>
      <c r="E56" s="70"/>
      <c r="F56" s="70"/>
      <c r="G56" s="69"/>
      <c r="H56" s="69"/>
      <c r="I56" s="69"/>
      <c r="J56" s="69"/>
      <c r="K56" s="69"/>
      <c r="L56" s="11"/>
      <c r="M56" s="11"/>
    </row>
    <row r="57" spans="1:13" x14ac:dyDescent="0.3">
      <c r="A57" s="69"/>
      <c r="B57" s="69"/>
      <c r="C57" s="69"/>
      <c r="D57" s="11"/>
      <c r="E57" s="70"/>
      <c r="F57" s="70"/>
      <c r="G57" s="69"/>
      <c r="H57" s="69"/>
      <c r="I57" s="69"/>
      <c r="J57" s="69"/>
      <c r="K57" s="69"/>
    </row>
    <row r="58" spans="1:13" x14ac:dyDescent="0.3">
      <c r="A58" s="69"/>
      <c r="B58" s="69"/>
      <c r="C58" s="69"/>
      <c r="D58" s="11"/>
      <c r="E58" s="70"/>
      <c r="F58" s="70"/>
      <c r="G58" s="69"/>
      <c r="H58" s="69"/>
      <c r="I58" s="69"/>
      <c r="J58" s="69"/>
      <c r="K58" s="69"/>
    </row>
    <row r="59" spans="1:13" x14ac:dyDescent="0.3">
      <c r="A59" s="69"/>
      <c r="B59" s="69"/>
      <c r="C59" s="69"/>
      <c r="D59" s="11"/>
      <c r="E59" s="70"/>
      <c r="F59" s="70"/>
      <c r="G59" s="69"/>
      <c r="H59" s="69"/>
      <c r="I59" s="69"/>
      <c r="J59" s="69"/>
      <c r="K59" s="69"/>
    </row>
    <row r="60" spans="1:13" x14ac:dyDescent="0.3">
      <c r="A60" s="69"/>
      <c r="B60" s="69"/>
      <c r="C60" s="69"/>
      <c r="D60" s="11"/>
      <c r="E60" s="70"/>
      <c r="F60" s="70"/>
      <c r="G60" s="69"/>
      <c r="H60" s="69"/>
      <c r="I60" s="69"/>
      <c r="J60" s="69"/>
      <c r="K60" s="69"/>
    </row>
    <row r="61" spans="1:13" x14ac:dyDescent="0.3">
      <c r="A61" s="69"/>
      <c r="B61" s="69"/>
      <c r="C61" s="69"/>
      <c r="D61" s="11"/>
      <c r="E61" s="70"/>
      <c r="F61" s="70"/>
      <c r="G61" s="69"/>
      <c r="H61" s="69"/>
      <c r="I61" s="69"/>
      <c r="J61" s="69"/>
      <c r="K61" s="69"/>
    </row>
    <row r="62" spans="1:13" x14ac:dyDescent="0.3">
      <c r="A62" s="69"/>
      <c r="B62" s="69"/>
      <c r="C62" s="69"/>
      <c r="D62" s="11"/>
      <c r="E62" s="70"/>
      <c r="F62" s="70"/>
      <c r="G62" s="69"/>
      <c r="H62" s="69"/>
      <c r="I62" s="69"/>
      <c r="J62" s="69"/>
      <c r="K62" s="69"/>
    </row>
    <row r="63" spans="1:13" x14ac:dyDescent="0.3">
      <c r="A63" s="69"/>
      <c r="B63" s="69"/>
      <c r="C63" s="69"/>
      <c r="D63" s="11"/>
      <c r="E63" s="70"/>
      <c r="F63" s="70"/>
      <c r="G63" s="69"/>
      <c r="H63" s="69"/>
      <c r="I63" s="69"/>
      <c r="J63" s="69"/>
      <c r="K63" s="69"/>
    </row>
    <row r="64" spans="1:13" x14ac:dyDescent="0.3">
      <c r="A64" s="69"/>
      <c r="B64" s="69"/>
      <c r="C64" s="69"/>
      <c r="D64" s="11"/>
      <c r="E64" s="70"/>
      <c r="F64" s="70"/>
      <c r="G64" s="69"/>
      <c r="H64" s="69"/>
      <c r="I64" s="69"/>
      <c r="J64" s="69"/>
      <c r="K64" s="69"/>
    </row>
    <row r="65" spans="1:11" x14ac:dyDescent="0.3">
      <c r="A65" s="69"/>
      <c r="B65" s="69"/>
      <c r="C65" s="69"/>
      <c r="D65" s="11"/>
      <c r="E65" s="70"/>
      <c r="F65" s="70"/>
      <c r="G65" s="69"/>
      <c r="H65" s="69"/>
      <c r="I65" s="69"/>
      <c r="J65" s="69"/>
      <c r="K65" s="69"/>
    </row>
    <row r="66" spans="1:11" x14ac:dyDescent="0.3">
      <c r="D66" s="39"/>
      <c r="E66" s="76"/>
      <c r="F66" s="77"/>
    </row>
    <row r="71" spans="1:11" x14ac:dyDescent="0.3">
      <c r="A71" s="39"/>
      <c r="B71" s="48"/>
      <c r="C71" s="39"/>
      <c r="D71" s="39"/>
      <c r="E71" s="61"/>
      <c r="F71" s="61"/>
      <c r="G71" s="62"/>
      <c r="H71" s="39"/>
      <c r="I71" s="39"/>
      <c r="J71" s="39"/>
      <c r="K71" s="39"/>
    </row>
  </sheetData>
  <mergeCells count="8">
    <mergeCell ref="F13:G13"/>
    <mergeCell ref="E30:F30"/>
    <mergeCell ref="C2:J2"/>
    <mergeCell ref="C3:J3"/>
    <mergeCell ref="C4:J4"/>
    <mergeCell ref="C5:J5"/>
    <mergeCell ref="D7:M7"/>
    <mergeCell ref="E8:F8"/>
  </mergeCells>
  <pageMargins left="0.70866141732283472" right="0.70866141732283472" top="0.74803149606299213" bottom="0.74803149606299213" header="0.31496062992125984" footer="0.31496062992125984"/>
  <pageSetup orientation="landscape"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2:G55"/>
  <sheetViews>
    <sheetView showGridLines="0" topLeftCell="A10" zoomScaleNormal="100" workbookViewId="0">
      <selection activeCell="L16" sqref="L16"/>
    </sheetView>
  </sheetViews>
  <sheetFormatPr baseColWidth="10" defaultRowHeight="16.5" x14ac:dyDescent="0.3"/>
  <cols>
    <col min="1" max="1" width="11.5703125" style="1" customWidth="1"/>
    <col min="2" max="2" width="11.42578125" style="1"/>
    <col min="3" max="3" width="11.28515625" style="1" customWidth="1"/>
    <col min="4" max="4" width="36.7109375" style="1" customWidth="1"/>
    <col min="5" max="5" width="15.5703125" style="1" customWidth="1"/>
    <col min="6" max="6" width="3.28515625" style="1" customWidth="1"/>
    <col min="7" max="7" width="37.5703125" style="1" customWidth="1"/>
  </cols>
  <sheetData>
    <row r="2" spans="2:7" x14ac:dyDescent="0.3">
      <c r="B2" s="1" t="s">
        <v>174</v>
      </c>
    </row>
    <row r="3" spans="2:7" ht="17.25" x14ac:dyDescent="0.35">
      <c r="C3" s="2"/>
      <c r="D3" s="3" t="s">
        <v>0</v>
      </c>
      <c r="E3" s="3"/>
      <c r="F3" s="3"/>
      <c r="G3" s="3"/>
    </row>
    <row r="4" spans="2:7" ht="17.25" x14ac:dyDescent="0.35">
      <c r="C4" s="2"/>
      <c r="D4" s="3" t="s">
        <v>1</v>
      </c>
      <c r="E4" s="3"/>
      <c r="F4" s="3"/>
      <c r="G4" s="3"/>
    </row>
    <row r="5" spans="2:7" ht="17.25" x14ac:dyDescent="0.35">
      <c r="C5" s="2"/>
      <c r="D5" s="3" t="str">
        <f>+'Notas E.F. deudores'!D6:L6</f>
        <v>Del 1o. de enero al 31 de diciembre de 2019</v>
      </c>
      <c r="E5" s="3"/>
      <c r="F5" s="3"/>
      <c r="G5" s="3"/>
    </row>
    <row r="6" spans="2:7" ht="17.25" x14ac:dyDescent="0.35">
      <c r="C6" s="2"/>
      <c r="D6" s="3" t="s">
        <v>3</v>
      </c>
      <c r="E6" s="3"/>
      <c r="F6" s="3"/>
      <c r="G6" s="3"/>
    </row>
    <row r="7" spans="2:7" ht="17.25" x14ac:dyDescent="0.35">
      <c r="C7" s="31" t="s">
        <v>4</v>
      </c>
      <c r="D7" s="32" t="s">
        <v>5</v>
      </c>
      <c r="E7" s="32"/>
      <c r="F7" s="32"/>
      <c r="G7" s="32"/>
    </row>
    <row r="9" spans="2:7" x14ac:dyDescent="0.3">
      <c r="E9" s="7" t="s">
        <v>6</v>
      </c>
      <c r="F9" s="7"/>
      <c r="G9" s="7"/>
    </row>
    <row r="10" spans="2:7" ht="18" x14ac:dyDescent="0.35">
      <c r="C10" s="8" t="s">
        <v>7</v>
      </c>
    </row>
    <row r="11" spans="2:7" x14ac:dyDescent="0.3">
      <c r="C11" s="9" t="s">
        <v>175</v>
      </c>
    </row>
    <row r="12" spans="2:7" x14ac:dyDescent="0.3">
      <c r="D12" s="39"/>
      <c r="E12" s="39"/>
    </row>
    <row r="13" spans="2:7" x14ac:dyDescent="0.3">
      <c r="C13" s="1" t="s">
        <v>176</v>
      </c>
      <c r="D13" s="39"/>
      <c r="E13" s="39"/>
    </row>
    <row r="14" spans="2:7" ht="17.25" x14ac:dyDescent="0.35">
      <c r="D14" s="13" t="s">
        <v>177</v>
      </c>
      <c r="E14" s="78">
        <v>3099.5</v>
      </c>
      <c r="F14" s="49"/>
    </row>
    <row r="15" spans="2:7" ht="17.25" x14ac:dyDescent="0.35">
      <c r="D15" s="13" t="s">
        <v>21</v>
      </c>
      <c r="E15" s="78">
        <v>14266.48</v>
      </c>
      <c r="F15" s="49"/>
    </row>
    <row r="16" spans="2:7" ht="17.25" x14ac:dyDescent="0.35">
      <c r="D16" s="13" t="s">
        <v>178</v>
      </c>
      <c r="E16" s="78">
        <v>4594.21</v>
      </c>
      <c r="F16" s="49"/>
    </row>
    <row r="17" spans="3:7" ht="17.25" x14ac:dyDescent="0.35">
      <c r="D17" s="13" t="s">
        <v>179</v>
      </c>
      <c r="E17" s="78">
        <v>752.75</v>
      </c>
      <c r="F17" s="49"/>
    </row>
    <row r="18" spans="3:7" ht="17.25" x14ac:dyDescent="0.35">
      <c r="D18" s="13"/>
      <c r="E18" s="78"/>
      <c r="F18" s="78"/>
    </row>
    <row r="19" spans="3:7" x14ac:dyDescent="0.3">
      <c r="C19" s="39"/>
      <c r="D19" s="79" t="s">
        <v>35</v>
      </c>
      <c r="E19" s="62">
        <f>SUM(E14:E18)</f>
        <v>22712.94</v>
      </c>
      <c r="F19" s="62"/>
      <c r="G19" s="80"/>
    </row>
    <row r="20" spans="3:7" x14ac:dyDescent="0.3">
      <c r="C20" s="39"/>
      <c r="D20" s="54"/>
      <c r="E20" s="81"/>
      <c r="F20" s="81"/>
      <c r="G20" s="16"/>
    </row>
    <row r="21" spans="3:7" x14ac:dyDescent="0.3">
      <c r="C21" s="1" t="s">
        <v>180</v>
      </c>
      <c r="D21" s="39"/>
      <c r="E21" s="39"/>
    </row>
    <row r="22" spans="3:7" ht="17.25" x14ac:dyDescent="0.35">
      <c r="C22" s="39"/>
      <c r="D22" s="48" t="s">
        <v>181</v>
      </c>
      <c r="E22" s="78">
        <v>1379295.07</v>
      </c>
      <c r="F22" s="78"/>
      <c r="G22" s="82"/>
    </row>
    <row r="23" spans="3:7" ht="17.25" x14ac:dyDescent="0.35">
      <c r="C23" s="39"/>
      <c r="D23" s="54" t="s">
        <v>182</v>
      </c>
      <c r="E23" s="78">
        <v>26242.92</v>
      </c>
      <c r="F23" s="78"/>
      <c r="G23" s="82"/>
    </row>
    <row r="24" spans="3:7" ht="17.25" x14ac:dyDescent="0.35">
      <c r="C24" s="39"/>
      <c r="D24" s="48" t="s">
        <v>183</v>
      </c>
      <c r="E24" s="78">
        <v>1508.63</v>
      </c>
      <c r="F24" s="78"/>
      <c r="G24" s="82"/>
    </row>
    <row r="25" spans="3:7" ht="17.25" x14ac:dyDescent="0.35">
      <c r="C25" s="39"/>
      <c r="D25" s="48" t="s">
        <v>184</v>
      </c>
      <c r="E25" s="78">
        <v>116960.98</v>
      </c>
      <c r="F25" s="78"/>
      <c r="G25"/>
    </row>
    <row r="26" spans="3:7" ht="17.25" x14ac:dyDescent="0.35">
      <c r="C26" s="39"/>
      <c r="D26" s="48" t="s">
        <v>185</v>
      </c>
      <c r="E26" s="78">
        <v>27894.33</v>
      </c>
      <c r="F26" s="78"/>
      <c r="G26"/>
    </row>
    <row r="27" spans="3:7" ht="17.25" x14ac:dyDescent="0.35">
      <c r="C27" s="39"/>
      <c r="D27" s="48"/>
      <c r="E27" s="78"/>
      <c r="F27" s="78"/>
      <c r="G27"/>
    </row>
    <row r="28" spans="3:7" ht="17.25" x14ac:dyDescent="0.35">
      <c r="C28" s="39"/>
      <c r="D28" s="79" t="s">
        <v>35</v>
      </c>
      <c r="E28" s="62">
        <f>SUM(E22:E26)</f>
        <v>1551901.93</v>
      </c>
      <c r="F28" s="78"/>
      <c r="G28" s="16"/>
    </row>
    <row r="29" spans="3:7" x14ac:dyDescent="0.3">
      <c r="D29" s="39"/>
      <c r="E29" s="39"/>
    </row>
    <row r="30" spans="3:7" x14ac:dyDescent="0.3">
      <c r="C30" s="1" t="s">
        <v>186</v>
      </c>
      <c r="D30" s="39"/>
      <c r="E30" s="39"/>
    </row>
    <row r="31" spans="3:7" ht="17.25" x14ac:dyDescent="0.35">
      <c r="D31" s="83" t="s">
        <v>187</v>
      </c>
      <c r="E31" s="78">
        <v>16810</v>
      </c>
      <c r="F31" s="78"/>
    </row>
    <row r="32" spans="3:7" ht="17.25" x14ac:dyDescent="0.35">
      <c r="D32" s="48" t="s">
        <v>188</v>
      </c>
      <c r="E32" s="78">
        <v>40748.31</v>
      </c>
      <c r="F32" s="78"/>
    </row>
    <row r="33" spans="3:6" ht="17.25" x14ac:dyDescent="0.35">
      <c r="D33" s="83" t="s">
        <v>189</v>
      </c>
      <c r="E33" s="78">
        <v>6747.86</v>
      </c>
      <c r="F33" s="78"/>
    </row>
    <row r="34" spans="3:6" ht="17.25" x14ac:dyDescent="0.35">
      <c r="D34" s="83" t="s">
        <v>190</v>
      </c>
      <c r="E34" s="78">
        <v>28420</v>
      </c>
      <c r="F34" s="78"/>
    </row>
    <row r="35" spans="3:6" ht="17.25" x14ac:dyDescent="0.35">
      <c r="D35" s="48" t="s">
        <v>191</v>
      </c>
      <c r="E35" s="78">
        <v>58000</v>
      </c>
      <c r="F35" s="78"/>
    </row>
    <row r="36" spans="3:6" ht="17.25" x14ac:dyDescent="0.35">
      <c r="D36" s="48" t="s">
        <v>192</v>
      </c>
      <c r="E36" s="78">
        <v>500</v>
      </c>
      <c r="F36" s="78"/>
    </row>
    <row r="37" spans="3:6" ht="17.25" x14ac:dyDescent="0.35">
      <c r="D37" s="48" t="s">
        <v>193</v>
      </c>
      <c r="E37" s="78">
        <v>65424</v>
      </c>
      <c r="F37" s="78"/>
    </row>
    <row r="38" spans="3:6" ht="17.25" x14ac:dyDescent="0.35">
      <c r="D38" s="48" t="s">
        <v>194</v>
      </c>
      <c r="E38" s="78">
        <v>15486</v>
      </c>
      <c r="F38" s="78"/>
    </row>
    <row r="39" spans="3:6" ht="17.25" x14ac:dyDescent="0.35">
      <c r="D39" s="48" t="s">
        <v>195</v>
      </c>
      <c r="E39" s="78">
        <v>2430</v>
      </c>
      <c r="F39" s="78"/>
    </row>
    <row r="40" spans="3:6" ht="17.25" x14ac:dyDescent="0.35">
      <c r="D40" s="48" t="s">
        <v>196</v>
      </c>
      <c r="E40" s="78">
        <v>7626.66</v>
      </c>
      <c r="F40" s="78"/>
    </row>
    <row r="41" spans="3:6" ht="17.25" x14ac:dyDescent="0.35">
      <c r="D41" s="48" t="s">
        <v>197</v>
      </c>
      <c r="E41" s="78">
        <v>270000</v>
      </c>
      <c r="F41" s="78"/>
    </row>
    <row r="42" spans="3:6" ht="17.25" x14ac:dyDescent="0.35">
      <c r="D42" s="48"/>
      <c r="E42" s="78"/>
      <c r="F42" s="78"/>
    </row>
    <row r="43" spans="3:6" ht="17.25" x14ac:dyDescent="0.35">
      <c r="D43" s="79" t="s">
        <v>35</v>
      </c>
      <c r="E43" s="62">
        <f>SUM(E31:E42)</f>
        <v>512192.82999999996</v>
      </c>
      <c r="F43" s="78"/>
    </row>
    <row r="44" spans="3:6" ht="17.25" x14ac:dyDescent="0.35">
      <c r="C44" s="1" t="s">
        <v>198</v>
      </c>
      <c r="D44" s="48"/>
      <c r="E44" s="78"/>
      <c r="F44" s="78"/>
    </row>
    <row r="45" spans="3:6" ht="17.25" x14ac:dyDescent="0.35">
      <c r="D45" s="48"/>
      <c r="E45" s="78"/>
      <c r="F45" s="78"/>
    </row>
    <row r="46" spans="3:6" ht="17.25" x14ac:dyDescent="0.35">
      <c r="D46" s="48" t="s">
        <v>199</v>
      </c>
      <c r="E46" s="84">
        <f>+E47+E48</f>
        <v>1174745.83</v>
      </c>
      <c r="F46" s="78"/>
    </row>
    <row r="47" spans="3:6" ht="17.25" hidden="1" x14ac:dyDescent="0.35">
      <c r="D47" s="48" t="s">
        <v>199</v>
      </c>
      <c r="E47" s="78">
        <v>173542.83</v>
      </c>
      <c r="F47" s="78"/>
    </row>
    <row r="48" spans="3:6" ht="17.25" hidden="1" x14ac:dyDescent="0.35">
      <c r="D48" s="83" t="s">
        <v>200</v>
      </c>
      <c r="E48" s="84">
        <v>1001203</v>
      </c>
      <c r="F48" s="78"/>
    </row>
    <row r="49" spans="1:7" ht="17.25" x14ac:dyDescent="0.35">
      <c r="A49" s="9"/>
      <c r="B49" s="9"/>
      <c r="C49" s="9"/>
      <c r="D49" s="79" t="s">
        <v>35</v>
      </c>
      <c r="E49" s="62">
        <f>+E46</f>
        <v>1174745.83</v>
      </c>
      <c r="F49" s="84"/>
      <c r="G49" s="9"/>
    </row>
    <row r="50" spans="1:7" ht="18" thickBot="1" x14ac:dyDescent="0.4">
      <c r="D50" s="85"/>
      <c r="E50" s="62"/>
      <c r="F50" s="78"/>
    </row>
    <row r="51" spans="1:7" ht="17.25" thickBot="1" x14ac:dyDescent="0.35">
      <c r="D51" s="86" t="s">
        <v>201</v>
      </c>
      <c r="E51" s="65"/>
      <c r="F51" s="62"/>
    </row>
    <row r="52" spans="1:7" ht="17.25" thickBot="1" x14ac:dyDescent="0.35">
      <c r="D52" s="85"/>
      <c r="E52" s="62"/>
      <c r="F52" s="62"/>
    </row>
    <row r="53" spans="1:7" ht="17.25" thickBot="1" x14ac:dyDescent="0.35">
      <c r="D53" s="87" t="s">
        <v>202</v>
      </c>
      <c r="E53" s="88">
        <f>E19+E28+E43+E46</f>
        <v>3261553.53</v>
      </c>
      <c r="F53" s="62"/>
    </row>
    <row r="55" spans="1:7" x14ac:dyDescent="0.3">
      <c r="E55" s="66"/>
    </row>
  </sheetData>
  <mergeCells count="6">
    <mergeCell ref="D3:G3"/>
    <mergeCell ref="D4:G4"/>
    <mergeCell ref="D5:G5"/>
    <mergeCell ref="D6:G6"/>
    <mergeCell ref="D7:G7"/>
    <mergeCell ref="E9:G9"/>
  </mergeCells>
  <pageMargins left="0.70866141732283472" right="0.70866141732283472" top="0.74803149606299213" bottom="0.74803149606299213" header="0.31496062992125984" footer="0.31496062992125984"/>
  <pageSetup scale="80"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2:J38"/>
  <sheetViews>
    <sheetView showGridLines="0" zoomScaleNormal="100" workbookViewId="0">
      <selection activeCell="L16" sqref="L16"/>
    </sheetView>
  </sheetViews>
  <sheetFormatPr baseColWidth="10" defaultRowHeight="16.5" x14ac:dyDescent="0.3"/>
  <cols>
    <col min="1" max="1" width="11.42578125" style="1"/>
    <col min="2" max="2" width="13.5703125" style="1" customWidth="1"/>
    <col min="3" max="3" width="42.42578125" style="1" customWidth="1"/>
    <col min="4" max="4" width="16.42578125" style="1" bestFit="1" customWidth="1"/>
    <col min="5" max="5" width="13.140625" style="1" customWidth="1"/>
    <col min="6" max="6" width="6.42578125" style="1" customWidth="1"/>
    <col min="7" max="7" width="11.42578125" style="1"/>
    <col min="8" max="8" width="7.42578125" style="1" customWidth="1"/>
    <col min="9" max="9" width="11.42578125" style="1"/>
    <col min="10" max="10" width="4.7109375" style="1" customWidth="1"/>
  </cols>
  <sheetData>
    <row r="2" spans="2:10" ht="17.25" x14ac:dyDescent="0.35">
      <c r="D2" s="3" t="s">
        <v>0</v>
      </c>
      <c r="E2" s="3"/>
      <c r="F2" s="3"/>
      <c r="G2" s="3"/>
      <c r="H2" s="3"/>
      <c r="I2" s="3"/>
      <c r="J2" s="3"/>
    </row>
    <row r="3" spans="2:10" ht="17.25" x14ac:dyDescent="0.35">
      <c r="B3" s="2"/>
      <c r="C3" s="2"/>
      <c r="D3" s="3" t="s">
        <v>1</v>
      </c>
      <c r="E3" s="3"/>
      <c r="F3" s="3"/>
      <c r="G3" s="3"/>
      <c r="H3" s="3"/>
      <c r="I3" s="3"/>
      <c r="J3" s="3"/>
    </row>
    <row r="4" spans="2:10" ht="17.25" x14ac:dyDescent="0.35">
      <c r="B4" s="2"/>
      <c r="C4" s="2"/>
      <c r="D4" s="3" t="s">
        <v>2</v>
      </c>
      <c r="E4" s="3"/>
      <c r="F4" s="3"/>
      <c r="G4" s="3"/>
      <c r="H4" s="3"/>
      <c r="I4" s="3"/>
      <c r="J4" s="3"/>
    </row>
    <row r="5" spans="2:10" ht="17.25" x14ac:dyDescent="0.35">
      <c r="B5" s="2"/>
      <c r="C5" s="2"/>
      <c r="D5" s="3" t="s">
        <v>3</v>
      </c>
      <c r="E5" s="3"/>
      <c r="F5" s="3"/>
      <c r="G5" s="3"/>
      <c r="H5" s="3"/>
      <c r="I5" s="3"/>
      <c r="J5" s="3"/>
    </row>
    <row r="6" spans="2:10" ht="17.25" x14ac:dyDescent="0.35">
      <c r="B6" s="2"/>
      <c r="C6" s="5" t="s">
        <v>4</v>
      </c>
      <c r="D6" s="32" t="s">
        <v>5</v>
      </c>
      <c r="E6" s="32"/>
      <c r="F6" s="32"/>
      <c r="G6" s="32"/>
      <c r="H6" s="32"/>
      <c r="I6" s="32"/>
      <c r="J6" s="32"/>
    </row>
    <row r="7" spans="2:10" ht="17.25" x14ac:dyDescent="0.35">
      <c r="B7" s="31"/>
      <c r="C7" s="6"/>
      <c r="D7" s="6"/>
      <c r="E7" s="6"/>
      <c r="F7" s="6"/>
      <c r="G7" s="6"/>
      <c r="H7" s="6"/>
      <c r="I7" s="89"/>
    </row>
    <row r="8" spans="2:10" x14ac:dyDescent="0.3">
      <c r="D8" s="7" t="s">
        <v>6</v>
      </c>
      <c r="E8" s="7"/>
      <c r="F8" s="7"/>
      <c r="G8" s="7"/>
      <c r="H8" s="7"/>
      <c r="I8" s="7"/>
      <c r="J8" s="7"/>
    </row>
    <row r="9" spans="2:10" x14ac:dyDescent="0.3">
      <c r="D9" s="7" t="s">
        <v>203</v>
      </c>
      <c r="E9" s="7"/>
      <c r="F9" s="7"/>
    </row>
    <row r="11" spans="2:10" ht="18" x14ac:dyDescent="0.35">
      <c r="B11" s="8"/>
      <c r="C11" s="1" t="s">
        <v>204</v>
      </c>
    </row>
    <row r="12" spans="2:10" x14ac:dyDescent="0.3">
      <c r="B12" s="9"/>
    </row>
    <row r="13" spans="2:10" x14ac:dyDescent="0.3">
      <c r="B13" s="1" t="s">
        <v>205</v>
      </c>
    </row>
    <row r="15" spans="2:10" x14ac:dyDescent="0.3">
      <c r="B15" s="39"/>
      <c r="C15" s="48" t="s">
        <v>206</v>
      </c>
      <c r="D15" s="81">
        <v>68432808.75</v>
      </c>
      <c r="E15" s="67"/>
    </row>
    <row r="16" spans="2:10" x14ac:dyDescent="0.3">
      <c r="B16" s="39"/>
      <c r="C16" s="48" t="s">
        <v>207</v>
      </c>
      <c r="D16" s="90">
        <v>99646372.519999996</v>
      </c>
      <c r="E16" s="16"/>
    </row>
    <row r="17" spans="2:10" x14ac:dyDescent="0.3">
      <c r="B17" s="39"/>
      <c r="C17" s="48" t="s">
        <v>208</v>
      </c>
      <c r="D17" s="90">
        <v>14171731.92</v>
      </c>
      <c r="E17" s="16"/>
    </row>
    <row r="18" spans="2:10" x14ac:dyDescent="0.3">
      <c r="B18" s="39"/>
      <c r="C18" s="48"/>
      <c r="D18" s="90"/>
      <c r="E18" s="16"/>
    </row>
    <row r="19" spans="2:10" x14ac:dyDescent="0.3">
      <c r="B19" s="39"/>
      <c r="C19" s="91" t="s">
        <v>35</v>
      </c>
      <c r="D19" s="62">
        <f>SUM(D15:D18)</f>
        <v>182250913.18999997</v>
      </c>
      <c r="E19" s="92"/>
    </row>
    <row r="20" spans="2:10" x14ac:dyDescent="0.3">
      <c r="B20" s="39"/>
      <c r="C20" s="91"/>
      <c r="D20" s="62"/>
    </row>
    <row r="21" spans="2:10" x14ac:dyDescent="0.3">
      <c r="B21" s="1" t="s">
        <v>209</v>
      </c>
    </row>
    <row r="22" spans="2:10" x14ac:dyDescent="0.3">
      <c r="B22" s="39"/>
      <c r="C22" s="48"/>
      <c r="D22" s="81"/>
      <c r="E22" s="67"/>
    </row>
    <row r="23" spans="2:10" x14ac:dyDescent="0.3">
      <c r="B23" s="39"/>
      <c r="C23" s="54"/>
      <c r="D23" s="90"/>
      <c r="E23" s="67"/>
    </row>
    <row r="24" spans="2:10" x14ac:dyDescent="0.3">
      <c r="B24" s="39"/>
      <c r="C24" s="54" t="s">
        <v>210</v>
      </c>
      <c r="D24" s="90">
        <v>720527.15</v>
      </c>
      <c r="E24" s="67"/>
    </row>
    <row r="25" spans="2:10" x14ac:dyDescent="0.3">
      <c r="C25" s="48" t="s">
        <v>211</v>
      </c>
      <c r="D25" s="90">
        <v>1181727.6000000001</v>
      </c>
      <c r="E25" s="93"/>
      <c r="F25" s="93"/>
      <c r="G25" s="93"/>
      <c r="H25" s="93"/>
      <c r="I25" s="93"/>
      <c r="J25" s="93"/>
    </row>
    <row r="26" spans="2:10" x14ac:dyDescent="0.3">
      <c r="C26" s="91" t="s">
        <v>35</v>
      </c>
      <c r="D26" s="62">
        <f>SUM(D24:D25)</f>
        <v>1902254.75</v>
      </c>
      <c r="E26" s="93"/>
      <c r="F26" s="93"/>
      <c r="G26" s="93"/>
      <c r="H26" s="93"/>
      <c r="I26" s="93"/>
      <c r="J26" s="93"/>
    </row>
    <row r="27" spans="2:10" x14ac:dyDescent="0.3">
      <c r="E27" s="94"/>
      <c r="F27" s="94"/>
      <c r="G27" s="94"/>
      <c r="H27" s="94"/>
      <c r="I27" s="94"/>
      <c r="J27" s="94"/>
    </row>
    <row r="28" spans="2:10" x14ac:dyDescent="0.3">
      <c r="C28" s="33" t="s">
        <v>65</v>
      </c>
      <c r="D28" s="35">
        <f>D19+D24+D25</f>
        <v>184153167.93999997</v>
      </c>
    </row>
    <row r="38" spans="10:10" ht="17.25" x14ac:dyDescent="0.35">
      <c r="J38" s="30">
        <v>13</v>
      </c>
    </row>
  </sheetData>
  <mergeCells count="9">
    <mergeCell ref="D8:J8"/>
    <mergeCell ref="D9:F9"/>
    <mergeCell ref="E25:J26"/>
    <mergeCell ref="D2:J2"/>
    <mergeCell ref="D3:J3"/>
    <mergeCell ref="D4:J4"/>
    <mergeCell ref="D5:J5"/>
    <mergeCell ref="D6:J6"/>
    <mergeCell ref="C7:H7"/>
  </mergeCells>
  <pageMargins left="0.70866141732283472" right="0.70866141732283472" top="0.74803149606299213" bottom="0.74803149606299213" header="0.31496062992125984" footer="0.31496062992125984"/>
  <pageSetup scale="9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C3:K50"/>
  <sheetViews>
    <sheetView showGridLines="0" zoomScaleNormal="100" workbookViewId="0">
      <selection activeCell="L16" sqref="L16"/>
    </sheetView>
  </sheetViews>
  <sheetFormatPr baseColWidth="10" defaultColWidth="11.5703125" defaultRowHeight="16.5" x14ac:dyDescent="0.3"/>
  <cols>
    <col min="1" max="2" width="11.5703125" style="1"/>
    <col min="3" max="3" width="13.5703125" style="1" customWidth="1"/>
    <col min="4" max="4" width="34.28515625" style="1" customWidth="1"/>
    <col min="5" max="5" width="15.28515625" style="1" customWidth="1"/>
    <col min="6" max="6" width="15.5703125" style="1" customWidth="1"/>
    <col min="7" max="7" width="11.5703125" style="1"/>
    <col min="8" max="8" width="6.7109375" style="1" customWidth="1"/>
    <col min="9" max="9" width="11.5703125" style="1"/>
    <col min="10" max="10" width="2.42578125" style="1" customWidth="1"/>
    <col min="11" max="11" width="11.5703125" style="1"/>
    <col min="12" max="12" width="0.42578125" style="1" customWidth="1"/>
    <col min="13" max="16384" width="11.5703125" style="1"/>
  </cols>
  <sheetData>
    <row r="3" spans="3:10" ht="17.25" x14ac:dyDescent="0.35">
      <c r="C3" s="2"/>
      <c r="D3" s="3" t="str">
        <f>+'Notas E.F. ingresos'!D2:J2</f>
        <v>INFORMACIÓN FINANCIERA 2019</v>
      </c>
      <c r="E3" s="3"/>
      <c r="F3" s="3"/>
      <c r="G3" s="3"/>
      <c r="H3" s="3"/>
      <c r="I3" s="3"/>
      <c r="J3" s="2"/>
    </row>
    <row r="4" spans="3:10" ht="17.25" x14ac:dyDescent="0.35">
      <c r="C4" s="2"/>
      <c r="D4" s="3" t="s">
        <v>1</v>
      </c>
      <c r="E4" s="3"/>
      <c r="F4" s="3"/>
      <c r="G4" s="3"/>
      <c r="H4" s="3"/>
      <c r="I4" s="3"/>
      <c r="J4" s="2"/>
    </row>
    <row r="5" spans="3:10" ht="17.25" x14ac:dyDescent="0.35">
      <c r="C5" s="2"/>
      <c r="D5" s="3" t="str">
        <f>+'Notas E.F. ingresos'!D4:J4</f>
        <v>Del 1o. de enero al 31 de diciembre de 2019</v>
      </c>
      <c r="E5" s="3"/>
      <c r="F5" s="3"/>
      <c r="G5" s="3"/>
      <c r="H5" s="3"/>
      <c r="I5" s="3"/>
      <c r="J5" s="2"/>
    </row>
    <row r="6" spans="3:10" ht="17.25" x14ac:dyDescent="0.35">
      <c r="C6" s="2"/>
      <c r="D6" s="3" t="s">
        <v>3</v>
      </c>
      <c r="E6" s="3"/>
      <c r="F6" s="3"/>
      <c r="G6" s="3"/>
      <c r="H6" s="3"/>
      <c r="I6" s="3"/>
      <c r="J6" s="2"/>
    </row>
    <row r="7" spans="3:10" ht="17.25" x14ac:dyDescent="0.35">
      <c r="C7" s="31" t="s">
        <v>4</v>
      </c>
      <c r="D7" s="32" t="s">
        <v>5</v>
      </c>
      <c r="E7" s="32"/>
      <c r="F7" s="32"/>
      <c r="G7" s="32"/>
      <c r="H7" s="32"/>
      <c r="I7" s="32"/>
      <c r="J7" s="46"/>
    </row>
    <row r="9" spans="3:10" x14ac:dyDescent="0.3">
      <c r="E9" s="7" t="s">
        <v>203</v>
      </c>
      <c r="F9" s="7"/>
      <c r="G9" s="7"/>
    </row>
    <row r="11" spans="3:10" ht="18" x14ac:dyDescent="0.35">
      <c r="C11" s="8"/>
    </row>
    <row r="12" spans="3:10" x14ac:dyDescent="0.3">
      <c r="C12" s="9"/>
    </row>
    <row r="13" spans="3:10" x14ac:dyDescent="0.3">
      <c r="C13" s="1" t="s">
        <v>212</v>
      </c>
    </row>
    <row r="15" spans="3:10" ht="16.899999999999999" customHeight="1" x14ac:dyDescent="0.3">
      <c r="C15" s="39"/>
      <c r="D15" s="95" t="s">
        <v>213</v>
      </c>
      <c r="E15" s="95"/>
      <c r="F15" s="96"/>
    </row>
    <row r="16" spans="3:10" ht="16.899999999999999" customHeight="1" x14ac:dyDescent="0.3">
      <c r="C16" s="39"/>
      <c r="D16" s="97"/>
      <c r="E16" s="97"/>
      <c r="F16" s="96"/>
    </row>
    <row r="17" spans="3:11" ht="15" customHeight="1" x14ac:dyDescent="0.3">
      <c r="C17" s="39"/>
      <c r="D17" s="48" t="s">
        <v>214</v>
      </c>
      <c r="E17" s="81"/>
      <c r="F17" s="67"/>
    </row>
    <row r="18" spans="3:11" ht="15" customHeight="1" x14ac:dyDescent="0.3">
      <c r="C18" s="39"/>
      <c r="D18" s="54" t="s">
        <v>215</v>
      </c>
      <c r="E18" s="90"/>
      <c r="F18" s="98">
        <f>+'[1]e)2Notas E.F. Gtos '!$D$17</f>
        <v>286202079.10000002</v>
      </c>
    </row>
    <row r="19" spans="3:11" ht="15" customHeight="1" x14ac:dyDescent="0.3">
      <c r="C19" s="39"/>
      <c r="D19" s="54" t="s">
        <v>216</v>
      </c>
      <c r="E19" s="90"/>
      <c r="F19" s="98">
        <f>+'[1]e)2Notas E.F. Gtos '!$D$20</f>
        <v>8257858.2599999998</v>
      </c>
    </row>
    <row r="20" spans="3:11" ht="15" customHeight="1" x14ac:dyDescent="0.3">
      <c r="C20" s="39"/>
      <c r="D20" s="54" t="s">
        <v>217</v>
      </c>
      <c r="E20" s="62"/>
      <c r="F20" s="98">
        <v>2802.46</v>
      </c>
    </row>
    <row r="21" spans="3:11" ht="15" customHeight="1" x14ac:dyDescent="0.3">
      <c r="C21" s="39"/>
      <c r="D21" s="99"/>
      <c r="E21" s="99"/>
      <c r="F21" s="98"/>
    </row>
    <row r="24" spans="3:11" x14ac:dyDescent="0.3">
      <c r="D24" s="33" t="s">
        <v>65</v>
      </c>
      <c r="E24" s="35"/>
      <c r="F24" s="100">
        <f>SUM(F18:F23)</f>
        <v>294462739.81999999</v>
      </c>
    </row>
    <row r="31" spans="3:11" ht="17.25" x14ac:dyDescent="0.35">
      <c r="K31" s="20"/>
    </row>
    <row r="42" spans="11:11" ht="17.25" x14ac:dyDescent="0.35">
      <c r="K42" s="20">
        <v>14</v>
      </c>
    </row>
    <row r="50" spans="10:10" ht="17.25" x14ac:dyDescent="0.35">
      <c r="J50" s="20"/>
    </row>
  </sheetData>
  <mergeCells count="8">
    <mergeCell ref="D15:E15"/>
    <mergeCell ref="D21:E21"/>
    <mergeCell ref="D3:I3"/>
    <mergeCell ref="D4:I4"/>
    <mergeCell ref="D5:I5"/>
    <mergeCell ref="D6:I6"/>
    <mergeCell ref="D7:I7"/>
    <mergeCell ref="E9:G9"/>
  </mergeCells>
  <pageMargins left="0.70866141732283472" right="0.70866141732283472" top="0.74803149606299213" bottom="0.74803149606299213" header="0.31496062992125984" footer="0.31496062992125984"/>
  <pageSetup orientation="landscape"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C3:K49"/>
  <sheetViews>
    <sheetView showGridLines="0" zoomScaleNormal="100" workbookViewId="0">
      <selection activeCell="L16" sqref="L16"/>
    </sheetView>
  </sheetViews>
  <sheetFormatPr baseColWidth="10" defaultColWidth="11.5703125" defaultRowHeight="16.5" x14ac:dyDescent="0.3"/>
  <cols>
    <col min="1" max="2" width="11.5703125" style="1"/>
    <col min="3" max="3" width="13.5703125" style="1" customWidth="1"/>
    <col min="4" max="4" width="25.42578125" style="1" customWidth="1"/>
    <col min="5" max="5" width="15.28515625" style="1" customWidth="1"/>
    <col min="6" max="6" width="13.140625" style="1" customWidth="1"/>
    <col min="7" max="7" width="11.5703125" style="1"/>
    <col min="8" max="8" width="19.28515625" style="1" customWidth="1"/>
    <col min="9" max="16384" width="11.5703125" style="1"/>
  </cols>
  <sheetData>
    <row r="3" spans="3:10" ht="17.25" x14ac:dyDescent="0.35">
      <c r="C3" s="2"/>
      <c r="D3" s="3" t="str">
        <f>+'Notas E.F. gtos'!D3:I3</f>
        <v>INFORMACIÓN FINANCIERA 2019</v>
      </c>
      <c r="E3" s="3"/>
      <c r="F3" s="3"/>
      <c r="G3" s="3"/>
      <c r="H3" s="3"/>
      <c r="I3" s="3"/>
      <c r="J3" s="2"/>
    </row>
    <row r="4" spans="3:10" ht="17.25" x14ac:dyDescent="0.35">
      <c r="C4" s="2"/>
      <c r="D4" s="3" t="s">
        <v>1</v>
      </c>
      <c r="E4" s="3"/>
      <c r="F4" s="3"/>
      <c r="G4" s="3"/>
      <c r="H4" s="3"/>
      <c r="I4" s="3"/>
      <c r="J4" s="2"/>
    </row>
    <row r="5" spans="3:10" ht="17.25" x14ac:dyDescent="0.35">
      <c r="C5" s="2"/>
      <c r="D5" s="3" t="str">
        <f>+'Notas E.F. gtos'!D5:I5</f>
        <v>Del 1o. de enero al 31 de diciembre de 2019</v>
      </c>
      <c r="E5" s="3"/>
      <c r="F5" s="3"/>
      <c r="G5" s="3"/>
      <c r="H5" s="3"/>
      <c r="I5" s="3"/>
      <c r="J5" s="2"/>
    </row>
    <row r="6" spans="3:10" ht="17.25" x14ac:dyDescent="0.35">
      <c r="C6" s="2"/>
      <c r="D6" s="3" t="s">
        <v>3</v>
      </c>
      <c r="E6" s="3"/>
      <c r="F6" s="3"/>
      <c r="G6" s="3"/>
      <c r="H6" s="3"/>
      <c r="I6" s="3"/>
      <c r="J6" s="2"/>
    </row>
    <row r="7" spans="3:10" ht="17.25" x14ac:dyDescent="0.35">
      <c r="C7" s="31" t="s">
        <v>4</v>
      </c>
      <c r="D7" s="32" t="s">
        <v>5</v>
      </c>
      <c r="E7" s="32"/>
      <c r="F7" s="32"/>
      <c r="G7" s="32"/>
      <c r="H7" s="32"/>
      <c r="I7" s="32"/>
      <c r="J7" s="46"/>
    </row>
    <row r="9" spans="3:10" x14ac:dyDescent="0.3">
      <c r="D9" s="7" t="s">
        <v>218</v>
      </c>
      <c r="E9" s="7"/>
      <c r="F9" s="7"/>
      <c r="G9" s="7"/>
    </row>
    <row r="11" spans="3:10" ht="18" x14ac:dyDescent="0.35">
      <c r="C11" s="8"/>
    </row>
    <row r="12" spans="3:10" x14ac:dyDescent="0.3">
      <c r="C12" s="9"/>
    </row>
    <row r="13" spans="3:10" x14ac:dyDescent="0.3">
      <c r="D13" s="9" t="s">
        <v>219</v>
      </c>
    </row>
    <row r="14" spans="3:10" x14ac:dyDescent="0.3">
      <c r="D14" s="9"/>
    </row>
    <row r="15" spans="3:10" ht="31.15" customHeight="1" x14ac:dyDescent="0.3">
      <c r="D15" s="101" t="s">
        <v>220</v>
      </c>
      <c r="E15" s="101"/>
      <c r="F15" s="101"/>
      <c r="G15" s="101"/>
      <c r="H15" s="101"/>
    </row>
    <row r="16" spans="3:10" ht="16.899999999999999" customHeight="1" x14ac:dyDescent="0.3">
      <c r="C16" s="39"/>
      <c r="D16" s="95"/>
      <c r="E16" s="95"/>
      <c r="F16" s="96"/>
    </row>
    <row r="17" spans="3:8" x14ac:dyDescent="0.3">
      <c r="D17" s="9" t="s">
        <v>221</v>
      </c>
    </row>
    <row r="18" spans="3:8" x14ac:dyDescent="0.3">
      <c r="D18" s="9"/>
    </row>
    <row r="19" spans="3:8" ht="22.9" customHeight="1" x14ac:dyDescent="0.3">
      <c r="D19" s="102" t="s">
        <v>222</v>
      </c>
      <c r="E19" s="102"/>
      <c r="F19" s="102"/>
      <c r="G19" s="102"/>
      <c r="H19" s="102"/>
    </row>
    <row r="20" spans="3:8" ht="16.899999999999999" customHeight="1" x14ac:dyDescent="0.3">
      <c r="C20" s="39"/>
      <c r="D20" s="95"/>
      <c r="E20" s="95"/>
      <c r="F20" s="96"/>
    </row>
    <row r="21" spans="3:8" ht="15" customHeight="1" x14ac:dyDescent="0.3">
      <c r="C21" s="39"/>
      <c r="D21" s="48"/>
      <c r="E21" s="90"/>
      <c r="F21" s="16"/>
    </row>
    <row r="24" spans="3:8" x14ac:dyDescent="0.3">
      <c r="D24" s="33"/>
      <c r="E24" s="35"/>
      <c r="F24" s="92"/>
    </row>
    <row r="38" spans="11:11" ht="17.25" x14ac:dyDescent="0.35">
      <c r="K38" s="20">
        <v>15</v>
      </c>
    </row>
    <row r="49" spans="10:10" ht="17.25" x14ac:dyDescent="0.35">
      <c r="J49" s="20"/>
    </row>
  </sheetData>
  <mergeCells count="10">
    <mergeCell ref="D15:H15"/>
    <mergeCell ref="D16:E16"/>
    <mergeCell ref="D19:H19"/>
    <mergeCell ref="D20:E20"/>
    <mergeCell ref="D3:I3"/>
    <mergeCell ref="D4:I4"/>
    <mergeCell ref="D5:I5"/>
    <mergeCell ref="D6:I6"/>
    <mergeCell ref="D7:I7"/>
    <mergeCell ref="D9:G9"/>
  </mergeCells>
  <pageMargins left="0.70866141732283472" right="0.70866141732283472" top="0.74803149606299213" bottom="0.74803149606299213" header="0.31496062992125984" footer="0.31496062992125984"/>
  <pageSetup orientation="landscape"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C3:K43"/>
  <sheetViews>
    <sheetView showGridLines="0" zoomScaleNormal="100" workbookViewId="0">
      <selection activeCell="L16" sqref="L16"/>
    </sheetView>
  </sheetViews>
  <sheetFormatPr baseColWidth="10" defaultColWidth="11.5703125" defaultRowHeight="16.5" x14ac:dyDescent="0.3"/>
  <cols>
    <col min="1" max="1" width="11.5703125" style="1"/>
    <col min="2" max="2" width="9.7109375" style="1" customWidth="1"/>
    <col min="3" max="3" width="22" style="1" customWidth="1"/>
    <col min="4" max="4" width="14.7109375" style="1" customWidth="1"/>
    <col min="5" max="5" width="13.85546875" style="1" bestFit="1" customWidth="1"/>
    <col min="6" max="6" width="7.7109375" style="1" customWidth="1"/>
    <col min="7" max="7" width="15.7109375" style="1" customWidth="1"/>
    <col min="8" max="8" width="16.7109375" style="1" customWidth="1"/>
    <col min="9" max="9" width="4.42578125" style="1" customWidth="1"/>
    <col min="10" max="10" width="12.5703125" style="1" customWidth="1"/>
    <col min="11" max="16384" width="11.5703125" style="1"/>
  </cols>
  <sheetData>
    <row r="3" spans="3:10" ht="17.25" x14ac:dyDescent="0.35">
      <c r="C3" s="2"/>
      <c r="D3" s="3" t="str">
        <f>+'Notas E.F. varia hp'!D3:I3</f>
        <v>INFORMACIÓN FINANCIERA 2019</v>
      </c>
      <c r="E3" s="3"/>
      <c r="F3" s="3"/>
      <c r="G3" s="3"/>
      <c r="H3" s="3"/>
      <c r="I3" s="3"/>
      <c r="J3" s="3"/>
    </row>
    <row r="4" spans="3:10" ht="17.25" x14ac:dyDescent="0.35">
      <c r="C4" s="2"/>
      <c r="D4" s="3" t="s">
        <v>1</v>
      </c>
      <c r="E4" s="3"/>
      <c r="F4" s="3"/>
      <c r="G4" s="3"/>
      <c r="H4" s="3"/>
      <c r="I4" s="3"/>
      <c r="J4" s="3"/>
    </row>
    <row r="5" spans="3:10" ht="17.25" x14ac:dyDescent="0.35">
      <c r="C5" s="2"/>
      <c r="D5" s="3" t="str">
        <f>+'Notas E.F. varia hp'!D5:I5</f>
        <v>Del 1o. de enero al 31 de diciembre de 2019</v>
      </c>
      <c r="E5" s="3"/>
      <c r="F5" s="3"/>
      <c r="G5" s="3"/>
      <c r="H5" s="3"/>
      <c r="I5" s="3"/>
      <c r="J5" s="3"/>
    </row>
    <row r="6" spans="3:10" ht="17.25" x14ac:dyDescent="0.35">
      <c r="C6" s="2"/>
      <c r="D6" s="3" t="s">
        <v>3</v>
      </c>
      <c r="E6" s="3"/>
      <c r="F6" s="3"/>
      <c r="G6" s="3"/>
      <c r="H6" s="3"/>
      <c r="I6" s="3"/>
      <c r="J6" s="3"/>
    </row>
    <row r="7" spans="3:10" ht="17.25" x14ac:dyDescent="0.35">
      <c r="C7" s="5" t="s">
        <v>4</v>
      </c>
      <c r="D7" s="32" t="s">
        <v>5</v>
      </c>
      <c r="E7" s="32"/>
      <c r="F7" s="32"/>
      <c r="G7" s="32"/>
      <c r="H7" s="32"/>
      <c r="I7" s="32"/>
      <c r="J7" s="32"/>
    </row>
    <row r="9" spans="3:10" x14ac:dyDescent="0.3">
      <c r="E9" s="7" t="s">
        <v>223</v>
      </c>
      <c r="F9" s="7"/>
      <c r="G9" s="7"/>
      <c r="H9" s="7"/>
      <c r="I9" s="33"/>
    </row>
    <row r="10" spans="3:10" x14ac:dyDescent="0.3">
      <c r="C10" s="1" t="s">
        <v>224</v>
      </c>
      <c r="J10" s="18"/>
    </row>
    <row r="13" spans="3:10" x14ac:dyDescent="0.3">
      <c r="E13" s="103">
        <v>2019</v>
      </c>
      <c r="F13" s="104"/>
      <c r="G13" s="18"/>
      <c r="H13" s="103">
        <v>2018</v>
      </c>
      <c r="I13" s="105"/>
      <c r="J13" s="106"/>
    </row>
    <row r="14" spans="3:10" x14ac:dyDescent="0.3">
      <c r="C14" s="1" t="s">
        <v>225</v>
      </c>
      <c r="E14" s="39"/>
      <c r="F14" s="39"/>
      <c r="H14" s="39"/>
      <c r="I14" s="39"/>
      <c r="J14" s="39"/>
    </row>
    <row r="15" spans="3:10" x14ac:dyDescent="0.3">
      <c r="C15" s="1" t="s">
        <v>226</v>
      </c>
      <c r="E15" s="81">
        <v>122185</v>
      </c>
      <c r="F15" s="81"/>
      <c r="H15" s="81">
        <f>+'[1]i)4Notas EFE'!$G$9</f>
        <v>50000</v>
      </c>
      <c r="I15" s="81"/>
      <c r="J15" s="81"/>
    </row>
    <row r="16" spans="3:10" x14ac:dyDescent="0.3">
      <c r="C16" s="1" t="s">
        <v>227</v>
      </c>
      <c r="E16" s="107">
        <v>38631592</v>
      </c>
      <c r="F16" s="81"/>
      <c r="H16" s="81">
        <v>31840882</v>
      </c>
      <c r="I16" s="81"/>
      <c r="J16" s="81"/>
    </row>
    <row r="17" spans="3:10" ht="17.25" thickBot="1" x14ac:dyDescent="0.35">
      <c r="E17" s="81"/>
      <c r="F17" s="81"/>
      <c r="H17" s="81"/>
      <c r="I17" s="81"/>
      <c r="J17" s="81"/>
    </row>
    <row r="18" spans="3:10" ht="17.25" thickBot="1" x14ac:dyDescent="0.35">
      <c r="D18" s="108" t="s">
        <v>35</v>
      </c>
      <c r="E18" s="109">
        <f>SUM(E15:E16)</f>
        <v>38753777</v>
      </c>
      <c r="F18" s="110"/>
      <c r="G18" s="111" t="s">
        <v>35</v>
      </c>
      <c r="H18" s="112">
        <f>SUM(H15:H16)</f>
        <v>31890882</v>
      </c>
      <c r="I18" s="81"/>
      <c r="J18" s="81"/>
    </row>
    <row r="19" spans="3:10" x14ac:dyDescent="0.3">
      <c r="D19" s="16"/>
      <c r="E19" s="81"/>
      <c r="F19" s="81"/>
      <c r="G19" s="16"/>
      <c r="H19" s="81"/>
      <c r="I19" s="81"/>
      <c r="J19" s="81"/>
    </row>
    <row r="20" spans="3:10" x14ac:dyDescent="0.3">
      <c r="D20" s="16"/>
      <c r="E20" s="81"/>
      <c r="F20" s="81"/>
      <c r="G20" s="16"/>
      <c r="H20" s="81"/>
      <c r="I20" s="81"/>
      <c r="J20" s="81"/>
    </row>
    <row r="21" spans="3:10" x14ac:dyDescent="0.3">
      <c r="C21" s="1" t="s">
        <v>228</v>
      </c>
      <c r="D21" s="16"/>
      <c r="G21" s="16"/>
      <c r="I21" s="81"/>
      <c r="J21" s="81"/>
    </row>
    <row r="22" spans="3:10" x14ac:dyDescent="0.3">
      <c r="C22" s="1" t="s">
        <v>226</v>
      </c>
      <c r="D22" s="16"/>
      <c r="E22" s="81">
        <v>119809.84</v>
      </c>
      <c r="F22" s="81"/>
      <c r="G22" s="16"/>
      <c r="H22" s="81">
        <v>122185</v>
      </c>
      <c r="I22" s="81"/>
      <c r="J22" s="81"/>
    </row>
    <row r="23" spans="3:10" x14ac:dyDescent="0.3">
      <c r="C23" s="1" t="s">
        <v>227</v>
      </c>
      <c r="D23" s="16"/>
      <c r="E23" s="113">
        <v>32078540.039999999</v>
      </c>
      <c r="F23" s="81"/>
      <c r="G23" s="16"/>
      <c r="H23" s="107">
        <v>38631592</v>
      </c>
      <c r="I23" s="81"/>
      <c r="J23" s="81"/>
    </row>
    <row r="24" spans="3:10" ht="17.25" thickBot="1" x14ac:dyDescent="0.35">
      <c r="D24" s="16"/>
      <c r="E24" s="81"/>
      <c r="F24" s="81"/>
      <c r="G24" s="16"/>
      <c r="H24" s="81"/>
      <c r="I24" s="81"/>
      <c r="J24" s="81"/>
    </row>
    <row r="25" spans="3:10" ht="17.25" thickBot="1" x14ac:dyDescent="0.35">
      <c r="D25" s="108" t="s">
        <v>35</v>
      </c>
      <c r="E25" s="109">
        <f>SUM(E22:E23)</f>
        <v>32198349.879999999</v>
      </c>
      <c r="F25" s="110"/>
      <c r="G25" s="111" t="s">
        <v>35</v>
      </c>
      <c r="H25" s="109">
        <f>SUM(H22:H23)</f>
        <v>38753777</v>
      </c>
      <c r="I25" s="81"/>
      <c r="J25" s="81"/>
    </row>
    <row r="26" spans="3:10" x14ac:dyDescent="0.3">
      <c r="D26" s="16"/>
      <c r="E26" s="81"/>
      <c r="F26" s="81"/>
      <c r="G26" s="81"/>
      <c r="H26" s="81"/>
      <c r="I26" s="81"/>
      <c r="J26" s="81"/>
    </row>
    <row r="27" spans="3:10" x14ac:dyDescent="0.3">
      <c r="E27" s="81"/>
      <c r="F27" s="81"/>
      <c r="G27" s="81"/>
      <c r="H27" s="81"/>
      <c r="I27" s="81"/>
      <c r="J27" s="81"/>
    </row>
    <row r="28" spans="3:10" x14ac:dyDescent="0.3">
      <c r="E28" s="81"/>
      <c r="F28" s="81"/>
      <c r="G28" s="81"/>
      <c r="H28" s="81"/>
      <c r="I28" s="81"/>
      <c r="J28" s="81"/>
    </row>
    <row r="29" spans="3:10" x14ac:dyDescent="0.3">
      <c r="E29" s="114"/>
      <c r="F29" s="114"/>
      <c r="G29" s="114"/>
      <c r="H29" s="114"/>
      <c r="I29" s="114"/>
    </row>
    <row r="43" spans="11:11" x14ac:dyDescent="0.3">
      <c r="K43" s="75">
        <v>16</v>
      </c>
    </row>
  </sheetData>
  <mergeCells count="6">
    <mergeCell ref="D3:J3"/>
    <mergeCell ref="D4:J4"/>
    <mergeCell ref="D5:J5"/>
    <mergeCell ref="D6:J6"/>
    <mergeCell ref="D7:J7"/>
    <mergeCell ref="E9:H9"/>
  </mergeCells>
  <pageMargins left="0.70866141732283472" right="0.70866141732283472" top="0.74803149606299213" bottom="0.74803149606299213" header="0.31496062992125984" footer="0.31496062992125984"/>
  <pageSetup scale="94" orientation="landscape"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C3:J33"/>
  <sheetViews>
    <sheetView showGridLines="0" zoomScaleNormal="100" workbookViewId="0">
      <selection activeCell="L16" sqref="L16"/>
    </sheetView>
  </sheetViews>
  <sheetFormatPr baseColWidth="10" defaultColWidth="11.5703125" defaultRowHeight="16.5" x14ac:dyDescent="0.3"/>
  <cols>
    <col min="1" max="2" width="11.5703125" style="1"/>
    <col min="3" max="3" width="12.85546875" style="1" customWidth="1"/>
    <col min="4" max="4" width="17.5703125" style="1" customWidth="1"/>
    <col min="5" max="5" width="19.85546875" style="1" customWidth="1"/>
    <col min="6" max="6" width="16.85546875" style="1" bestFit="1" customWidth="1"/>
    <col min="7" max="7" width="18.7109375" style="1" bestFit="1" customWidth="1"/>
    <col min="8" max="8" width="12.42578125" style="1" bestFit="1" customWidth="1"/>
    <col min="9" max="16384" width="11.5703125" style="1"/>
  </cols>
  <sheetData>
    <row r="3" spans="3:10" ht="17.25" x14ac:dyDescent="0.35">
      <c r="C3" s="2"/>
      <c r="D3" s="3" t="str">
        <f>+'Notas E.F. efe'!D3:J3</f>
        <v>INFORMACIÓN FINANCIERA 2019</v>
      </c>
      <c r="E3" s="3"/>
      <c r="F3" s="3"/>
      <c r="G3" s="3"/>
      <c r="H3" s="3"/>
      <c r="I3" s="3"/>
      <c r="J3" s="3"/>
    </row>
    <row r="4" spans="3:10" ht="17.25" x14ac:dyDescent="0.35">
      <c r="C4" s="2"/>
      <c r="D4" s="3" t="s">
        <v>1</v>
      </c>
      <c r="E4" s="3"/>
      <c r="F4" s="3"/>
      <c r="G4" s="3"/>
      <c r="H4" s="3"/>
      <c r="I4" s="3"/>
      <c r="J4" s="3"/>
    </row>
    <row r="5" spans="3:10" ht="17.25" x14ac:dyDescent="0.35">
      <c r="C5" s="2"/>
      <c r="D5" s="3" t="str">
        <f>+'Notas E.F. efe'!D5:J5</f>
        <v>Del 1o. de enero al 31 de diciembre de 2019</v>
      </c>
      <c r="E5" s="3"/>
      <c r="F5" s="3"/>
      <c r="G5" s="3"/>
      <c r="H5" s="3"/>
      <c r="I5" s="3"/>
      <c r="J5" s="3"/>
    </row>
    <row r="6" spans="3:10" ht="17.25" x14ac:dyDescent="0.35">
      <c r="C6" s="2"/>
      <c r="D6" s="3" t="s">
        <v>3</v>
      </c>
      <c r="E6" s="3"/>
      <c r="F6" s="3"/>
      <c r="G6" s="3"/>
      <c r="H6" s="3"/>
      <c r="I6" s="3"/>
      <c r="J6" s="3"/>
    </row>
    <row r="7" spans="3:10" ht="17.25" x14ac:dyDescent="0.35">
      <c r="C7" s="31" t="s">
        <v>4</v>
      </c>
      <c r="D7" s="32" t="s">
        <v>5</v>
      </c>
      <c r="E7" s="32"/>
      <c r="F7" s="32"/>
      <c r="G7" s="32"/>
      <c r="H7" s="32"/>
      <c r="I7" s="32"/>
      <c r="J7" s="32"/>
    </row>
    <row r="9" spans="3:10" x14ac:dyDescent="0.3">
      <c r="E9" s="7" t="s">
        <v>6</v>
      </c>
      <c r="F9" s="7"/>
      <c r="G9" s="7"/>
    </row>
    <row r="10" spans="3:10" ht="10.5" customHeight="1" x14ac:dyDescent="0.3"/>
    <row r="11" spans="3:10" ht="18" x14ac:dyDescent="0.35">
      <c r="C11" s="8" t="s">
        <v>223</v>
      </c>
    </row>
    <row r="12" spans="3:10" ht="6" customHeight="1" x14ac:dyDescent="0.35">
      <c r="C12" s="8"/>
    </row>
    <row r="13" spans="3:10" ht="16.5" customHeight="1" x14ac:dyDescent="0.35">
      <c r="C13" s="8" t="s">
        <v>229</v>
      </c>
    </row>
    <row r="14" spans="3:10" ht="12" customHeight="1" x14ac:dyDescent="0.35">
      <c r="C14" s="8"/>
    </row>
    <row r="15" spans="3:10" ht="16.5" customHeight="1" x14ac:dyDescent="0.35">
      <c r="C15" s="33" t="s">
        <v>230</v>
      </c>
      <c r="D15" s="8" t="s">
        <v>231</v>
      </c>
      <c r="G15" s="34" t="s">
        <v>232</v>
      </c>
    </row>
    <row r="16" spans="3:10" s="39" customFormat="1" ht="15" customHeight="1" x14ac:dyDescent="0.3">
      <c r="C16" s="61">
        <v>5100</v>
      </c>
      <c r="D16" s="115" t="s">
        <v>233</v>
      </c>
      <c r="G16" s="116">
        <f>SUM(G17:G19)</f>
        <v>89956.84</v>
      </c>
    </row>
    <row r="17" spans="3:10" s="39" customFormat="1" ht="15" customHeight="1" x14ac:dyDescent="0.3">
      <c r="C17" s="61"/>
      <c r="D17" s="117" t="s">
        <v>234</v>
      </c>
      <c r="F17" s="21"/>
      <c r="G17" s="118">
        <v>78994.84</v>
      </c>
    </row>
    <row r="18" spans="3:10" ht="15" customHeight="1" x14ac:dyDescent="0.3">
      <c r="D18" s="117" t="s">
        <v>235</v>
      </c>
      <c r="E18" s="18"/>
      <c r="F18" s="21"/>
      <c r="G18" s="118">
        <v>10962</v>
      </c>
      <c r="H18" s="119"/>
    </row>
    <row r="19" spans="3:10" ht="15" customHeight="1" x14ac:dyDescent="0.3">
      <c r="D19" s="117"/>
      <c r="E19" s="18"/>
      <c r="F19" s="21"/>
      <c r="G19" s="118"/>
      <c r="H19" s="119"/>
    </row>
    <row r="20" spans="3:10" ht="15" customHeight="1" x14ac:dyDescent="0.3">
      <c r="C20" s="61"/>
      <c r="D20" s="120"/>
      <c r="E20" s="39"/>
      <c r="F20" s="67"/>
      <c r="G20" s="119"/>
    </row>
    <row r="21" spans="3:10" ht="15" customHeight="1" x14ac:dyDescent="0.3">
      <c r="C21" s="61">
        <v>5800</v>
      </c>
      <c r="D21" s="121" t="s">
        <v>236</v>
      </c>
      <c r="E21" s="18"/>
      <c r="F21" s="21"/>
      <c r="G21" s="116">
        <f>SUM(G22:G23)</f>
        <v>139200</v>
      </c>
    </row>
    <row r="22" spans="3:10" ht="15" customHeight="1" x14ac:dyDescent="0.3">
      <c r="C22" s="61"/>
      <c r="D22" s="117" t="s">
        <v>237</v>
      </c>
      <c r="G22" s="119">
        <v>139200</v>
      </c>
    </row>
    <row r="23" spans="3:10" ht="15" customHeight="1" x14ac:dyDescent="0.3">
      <c r="C23" s="61"/>
      <c r="D23" s="117"/>
      <c r="E23" s="18"/>
      <c r="G23" s="119"/>
    </row>
    <row r="24" spans="3:10" ht="15" customHeight="1" x14ac:dyDescent="0.3">
      <c r="C24" s="122"/>
      <c r="D24" s="39"/>
      <c r="E24" s="39"/>
      <c r="F24" s="67"/>
      <c r="G24" s="119"/>
    </row>
    <row r="25" spans="3:10" ht="15" customHeight="1" x14ac:dyDescent="0.3">
      <c r="C25" s="61">
        <v>5900</v>
      </c>
      <c r="D25" s="121" t="s">
        <v>238</v>
      </c>
      <c r="E25" s="18"/>
      <c r="F25" s="21"/>
      <c r="G25" s="116">
        <f>SUM(G26:G31)</f>
        <v>388540.79</v>
      </c>
    </row>
    <row r="26" spans="3:10" ht="15" customHeight="1" x14ac:dyDescent="0.3">
      <c r="C26" s="39"/>
      <c r="D26" s="117" t="s">
        <v>239</v>
      </c>
      <c r="E26" s="39"/>
      <c r="F26" s="67"/>
      <c r="G26" s="119">
        <v>54761.279999999999</v>
      </c>
    </row>
    <row r="27" spans="3:10" ht="15" customHeight="1" x14ac:dyDescent="0.3">
      <c r="D27" s="117" t="s">
        <v>240</v>
      </c>
      <c r="G27" s="119">
        <v>71033.759999999995</v>
      </c>
    </row>
    <row r="28" spans="3:10" ht="15" customHeight="1" x14ac:dyDescent="0.3">
      <c r="D28" s="117" t="s">
        <v>241</v>
      </c>
      <c r="G28" s="119">
        <v>93164.82</v>
      </c>
    </row>
    <row r="29" spans="3:10" ht="15" customHeight="1" x14ac:dyDescent="0.3">
      <c r="D29" s="117" t="s">
        <v>242</v>
      </c>
      <c r="G29" s="119">
        <v>100412.62</v>
      </c>
    </row>
    <row r="30" spans="3:10" ht="15" customHeight="1" x14ac:dyDescent="0.3">
      <c r="D30" s="117" t="s">
        <v>243</v>
      </c>
      <c r="G30" s="119">
        <v>28420</v>
      </c>
    </row>
    <row r="31" spans="3:10" ht="15" customHeight="1" x14ac:dyDescent="0.35">
      <c r="D31" s="117" t="s">
        <v>244</v>
      </c>
      <c r="G31" s="119">
        <v>40748.31</v>
      </c>
      <c r="J31" s="20"/>
    </row>
    <row r="32" spans="3:10" ht="9" customHeight="1" x14ac:dyDescent="0.3"/>
    <row r="33" ht="15" customHeight="1" x14ac:dyDescent="0.3"/>
  </sheetData>
  <mergeCells count="6">
    <mergeCell ref="D3:J3"/>
    <mergeCell ref="D4:J4"/>
    <mergeCell ref="D5:J5"/>
    <mergeCell ref="D6:J6"/>
    <mergeCell ref="D7:J7"/>
    <mergeCell ref="E9:G9"/>
  </mergeCells>
  <pageMargins left="0.70866141732283472" right="0.70866141732283472" top="0.74803149606299213" bottom="0.74803149606299213" header="0.31496062992125984" footer="0.31496062992125984"/>
  <pageSetup scale="91"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13</vt:i4>
      </vt:variant>
    </vt:vector>
  </HeadingPairs>
  <TitlesOfParts>
    <vt:vector size="26" baseType="lpstr">
      <vt:lpstr>Notas E.F.</vt:lpstr>
      <vt:lpstr>Notas E.F. deudores</vt:lpstr>
      <vt:lpstr>Notas E.F. bm</vt:lpstr>
      <vt:lpstr>Notas E.F. prov</vt:lpstr>
      <vt:lpstr>Notas E.F. ingresos</vt:lpstr>
      <vt:lpstr>Notas E.F. gtos</vt:lpstr>
      <vt:lpstr>Notas E.F. varia hp</vt:lpstr>
      <vt:lpstr>Notas E.F. efe</vt:lpstr>
      <vt:lpstr>Notas E.F. bienes muebles</vt:lpstr>
      <vt:lpstr>Notas E.F. CONC I P</vt:lpstr>
      <vt:lpstr>Notas E.F. CONC E P</vt:lpstr>
      <vt:lpstr>Notas E.F. ctas orden</vt:lpstr>
      <vt:lpstr>Notas E.F. gestion</vt:lpstr>
      <vt:lpstr>'Notas E.F.'!Área_de_impresión</vt:lpstr>
      <vt:lpstr>'Notas E.F. bienes muebles'!Área_de_impresión</vt:lpstr>
      <vt:lpstr>'Notas E.F. bm'!Área_de_impresión</vt:lpstr>
      <vt:lpstr>'Notas E.F. CONC E P'!Área_de_impresión</vt:lpstr>
      <vt:lpstr>'Notas E.F. CONC I P'!Área_de_impresión</vt:lpstr>
      <vt:lpstr>'Notas E.F. ctas orden'!Área_de_impresión</vt:lpstr>
      <vt:lpstr>'Notas E.F. deudores'!Área_de_impresión</vt:lpstr>
      <vt:lpstr>'Notas E.F. efe'!Área_de_impresión</vt:lpstr>
      <vt:lpstr>'Notas E.F. gestion'!Área_de_impresión</vt:lpstr>
      <vt:lpstr>'Notas E.F. gtos'!Área_de_impresión</vt:lpstr>
      <vt:lpstr>'Notas E.F. ingresos'!Área_de_impresión</vt:lpstr>
      <vt:lpstr>'Notas E.F. prov'!Área_de_impresión</vt:lpstr>
      <vt:lpstr>'Notas E.F. varia hp'!Área_de_impresión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Hugo Pulido Maciel</dc:creator>
  <cp:lastModifiedBy>Hugo Pulido Maciel</cp:lastModifiedBy>
  <dcterms:created xsi:type="dcterms:W3CDTF">2020-03-10T17:20:54Z</dcterms:created>
  <dcterms:modified xsi:type="dcterms:W3CDTF">2020-03-10T17:21:19Z</dcterms:modified>
</cp:coreProperties>
</file>