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35" windowWidth="24915" windowHeight="10800"/>
  </bookViews>
  <sheets>
    <sheet name="Todo" sheetId="1" r:id="rId1"/>
    <sheet name="Hoja1" sheetId="2" r:id="rId2"/>
    <sheet name="CHEQUES" sheetId="3" r:id="rId3"/>
  </sheets>
  <definedNames>
    <definedName name="_xlnm._FilterDatabase" localSheetId="0" hidden="1">Todo!$A$3:$H$212</definedName>
    <definedName name="_xlnm.Print_Area" localSheetId="2">CHEQUES!$A$1:$V$27</definedName>
    <definedName name="_xlnm.Print_Area" localSheetId="0">Todo!$A$1:$H$212</definedName>
    <definedName name="_xlnm.Print_Titles" localSheetId="0">Todo!$1:$3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A17" i="2" l="1"/>
  <c r="C25" i="2"/>
  <c r="C6" i="2"/>
  <c r="C17" i="2" s="1"/>
  <c r="V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C16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C13" i="3"/>
</calcChain>
</file>

<file path=xl/sharedStrings.xml><?xml version="1.0" encoding="utf-8"?>
<sst xmlns="http://schemas.openxmlformats.org/spreadsheetml/2006/main" count="529" uniqueCount="361">
  <si>
    <t>Código</t>
  </si>
  <si>
    <t>Empleado</t>
  </si>
  <si>
    <t>Sueldo</t>
  </si>
  <si>
    <t>Ayuda para pasajes</t>
  </si>
  <si>
    <t>Ayuda para despensa</t>
  </si>
  <si>
    <t>Ayuda pago guarderia</t>
  </si>
  <si>
    <t>Cuotas IMSS pagadas por el patrón</t>
  </si>
  <si>
    <t>I.S.R. (sp)</t>
  </si>
  <si>
    <t>Ajuste al neto</t>
  </si>
  <si>
    <t>Cuotas de Pensiones</t>
  </si>
  <si>
    <t>Préstamo pensiones PH</t>
  </si>
  <si>
    <t>CORTO PMO PENSIONES</t>
  </si>
  <si>
    <t>Pmo. pensiones auto mediano plazo</t>
  </si>
  <si>
    <t>PLMP</t>
  </si>
  <si>
    <t>Pensión alimenticia</t>
  </si>
  <si>
    <t>Aport. Ad. Voluntaria SEDAR</t>
  </si>
  <si>
    <t>Aport. Ad. Complementaria</t>
  </si>
  <si>
    <t>I.M.S.S. empleado</t>
  </si>
  <si>
    <t>Renta</t>
  </si>
  <si>
    <t>*NETO*</t>
  </si>
  <si>
    <t xml:space="preserve">    Reg. Pat. IMSS:  R1326894380</t>
  </si>
  <si>
    <t>Departamento 1 Consejeros</t>
  </si>
  <si>
    <t>020201B003</t>
  </si>
  <si>
    <t>Mariscal González Esteban</t>
  </si>
  <si>
    <t>060201B002</t>
  </si>
  <si>
    <t>Godinez Terriquez Miguel</t>
  </si>
  <si>
    <t>100101B005</t>
  </si>
  <si>
    <t>Rosas Villalobos Alma Fabiola Del Rosario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</si>
  <si>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</si>
  <si>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</si>
  <si>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</si>
  <si>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</si>
  <si>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</si>
  <si>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</si>
  <si>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</si>
  <si>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</si>
  <si>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130216E004</t>
  </si>
  <si>
    <t>Torres Figueroa Karina Irazu</t>
  </si>
  <si>
    <t>130601C001</t>
  </si>
  <si>
    <t>Gutiérrez Villalvazo Ma. Virginia</t>
  </si>
  <si>
    <t>130617B008</t>
  </si>
  <si>
    <t>Gutiérrez Gutiérrez Alma Delia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</si>
  <si>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</si>
  <si>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</si>
  <si>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</si>
  <si>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</si>
  <si>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</si>
  <si>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</si>
  <si>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</si>
  <si>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</si>
  <si>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</si>
  <si>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</si>
  <si>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</si>
  <si>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</si>
  <si>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171001B062</t>
  </si>
  <si>
    <t>García Navarro Laura Candelaria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</si>
  <si>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</si>
  <si>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</si>
  <si>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</si>
  <si>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</si>
  <si>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</si>
  <si>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040101E001</t>
  </si>
  <si>
    <t>Muñoz Ramírez José Alberto</t>
  </si>
  <si>
    <t>070101B003</t>
  </si>
  <si>
    <t>García Arámbula Juan Jesús</t>
  </si>
  <si>
    <t>100204B010</t>
  </si>
  <si>
    <t>López De Alba Carlos Guadalupe</t>
  </si>
  <si>
    <t>100812E023</t>
  </si>
  <si>
    <t>Uribe Macedo Víctor Juan</t>
  </si>
  <si>
    <t>120102E001</t>
  </si>
  <si>
    <t>Castellanos Pérez Rafael</t>
  </si>
  <si>
    <t>120102E003</t>
  </si>
  <si>
    <t>Gómez Valle José De Jesús</t>
  </si>
  <si>
    <t>130701E011</t>
  </si>
  <si>
    <t>Cervantes Rodríguez Arturo</t>
  </si>
  <si>
    <t>141016B022</t>
  </si>
  <si>
    <t>Aguirre Arias Carlos Javier</t>
  </si>
  <si>
    <t>141016B023</t>
  </si>
  <si>
    <t>Amaro Gómez Lidia Angélica</t>
  </si>
  <si>
    <t>150901B039</t>
  </si>
  <si>
    <t>Haro Rodríguez Javier</t>
  </si>
  <si>
    <t>160601B051</t>
  </si>
  <si>
    <t>Díaz Mendoza Carlos Alberto</t>
  </si>
  <si>
    <t>170616B060</t>
  </si>
  <si>
    <t>Bravo Aguilar Nauhcatzin Tonatiuh</t>
  </si>
  <si>
    <t>180301B004</t>
  </si>
  <si>
    <t>González Flores Guillermo</t>
  </si>
  <si>
    <t>970901B001</t>
  </si>
  <si>
    <t>Leyva Martínez Gisela Araceli</t>
  </si>
  <si>
    <t>980101E001</t>
  </si>
  <si>
    <t>Chavez Aguilar Daniel</t>
  </si>
  <si>
    <t>Departamento 3 Partidos Políticos</t>
  </si>
  <si>
    <t>040316B003</t>
  </si>
  <si>
    <t>Guzmán López Silvia Yolanda</t>
  </si>
  <si>
    <t>Departamento 4 Secretaría Ejecutiva</t>
  </si>
  <si>
    <t>090116E001</t>
  </si>
  <si>
    <t>González Colin Annia</t>
  </si>
  <si>
    <t>100816E025</t>
  </si>
  <si>
    <t>Gómez Navarro Jesús Roberto</t>
  </si>
  <si>
    <t>110103E011</t>
  </si>
  <si>
    <t>Quezada Chavira Eric</t>
  </si>
  <si>
    <t>110603E018</t>
  </si>
  <si>
    <t>Ramírez Rodríguez Ivanhoe</t>
  </si>
  <si>
    <t>111107E027</t>
  </si>
  <si>
    <t>Torres Cornejo Tammy Erika</t>
  </si>
  <si>
    <t>141105B027</t>
  </si>
  <si>
    <t>Escobar Cibrián Ricardo</t>
  </si>
  <si>
    <t>160125B041</t>
  </si>
  <si>
    <t>García Medina Cristobal</t>
  </si>
  <si>
    <t>160501B043</t>
  </si>
  <si>
    <t>Becerra Pérez María De Lourdes</t>
  </si>
  <si>
    <t>171101B061</t>
  </si>
  <si>
    <t>Robles Aldana Eduardo</t>
  </si>
  <si>
    <t>171109B064</t>
  </si>
  <si>
    <t>Villegas Gutiérrez Naomi Monserrat</t>
  </si>
  <si>
    <t>Departamento 5 Dirección de Administración  y  Finanzas</t>
  </si>
  <si>
    <t>000103E002</t>
  </si>
  <si>
    <t>Pérez Santos Emerita</t>
  </si>
  <si>
    <t>020101B001</t>
  </si>
  <si>
    <t>López Bautista Celia Angelica Maria</t>
  </si>
  <si>
    <t>050516B004</t>
  </si>
  <si>
    <t>Morillon Arceo Héctor Antonio</t>
  </si>
  <si>
    <t>070101B008</t>
  </si>
  <si>
    <t>Serrano Mora Martha</t>
  </si>
  <si>
    <t>070101E001</t>
  </si>
  <si>
    <t>Corona Guzmán Raúl</t>
  </si>
  <si>
    <t>070101E002</t>
  </si>
  <si>
    <t>Franco Lozano Raúl Ivan</t>
  </si>
  <si>
    <t>070101E006</t>
  </si>
  <si>
    <t>Pérez Alaniz Raúl</t>
  </si>
  <si>
    <t>070116B009</t>
  </si>
  <si>
    <t>Islas Mora María De Lourdes</t>
  </si>
  <si>
    <t>070201E011</t>
  </si>
  <si>
    <t>Nieto Ramos Livia</t>
  </si>
  <si>
    <t>100101B003</t>
  </si>
  <si>
    <t>Rincón Hernández María Alicia</t>
  </si>
  <si>
    <t>100125E009</t>
  </si>
  <si>
    <t>Delgadillo González Saúl</t>
  </si>
  <si>
    <t>110103E005</t>
  </si>
  <si>
    <t>Castrejón Benítez Pamela Estefania</t>
  </si>
  <si>
    <t>131001E021</t>
  </si>
  <si>
    <t>Argüello Michel Sofía Karina</t>
  </si>
  <si>
    <t>140929B006</t>
  </si>
  <si>
    <t>Pulido Maciel Hugo</t>
  </si>
  <si>
    <t>140929B007</t>
  </si>
  <si>
    <t>Preciado López Alvaro Emmanuel</t>
  </si>
  <si>
    <t>140930B008</t>
  </si>
  <si>
    <t>Méndez Cisneros María Teresa</t>
  </si>
  <si>
    <t>150116E035</t>
  </si>
  <si>
    <t>García Hernández Carlos Jacobo</t>
  </si>
  <si>
    <t>150125B032</t>
  </si>
  <si>
    <t>Padilla Sánchez María Guadalupe</t>
  </si>
  <si>
    <t>170216B057</t>
  </si>
  <si>
    <t>Cervantes Pulido Andrea</t>
  </si>
  <si>
    <t>170316B058</t>
  </si>
  <si>
    <t>Plascencia Cárdenas Alejandro</t>
  </si>
  <si>
    <t>181001B007</t>
  </si>
  <si>
    <t>Escudero González Omar Vladimir</t>
  </si>
  <si>
    <t>990801B001</t>
  </si>
  <si>
    <t>Sánchez Alvarez Elvira Yadira</t>
  </si>
  <si>
    <t>Departamento 6 Dirección de Organización Electoral</t>
  </si>
  <si>
    <t>000101B001</t>
  </si>
  <si>
    <t>Machain Sanabria Minerva Elena</t>
  </si>
  <si>
    <t>050116B003</t>
  </si>
  <si>
    <t>Alatorre Barajas Maria Soledad</t>
  </si>
  <si>
    <t>070101B004</t>
  </si>
  <si>
    <t>Ojeda G. Valdivia Héctor Leonardo</t>
  </si>
  <si>
    <t>070116E010</t>
  </si>
  <si>
    <t>Munguía Martínez Alvaro Fernando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</si>
  <si>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</si>
  <si>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</si>
  <si>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</si>
  <si>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</si>
  <si>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</si>
  <si>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</si>
  <si>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</si>
  <si>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</si>
  <si>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</si>
  <si>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</si>
  <si>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</si>
  <si>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100701E014</t>
  </si>
  <si>
    <t>Gómez Jara Daniela</t>
  </si>
  <si>
    <t>130801E014</t>
  </si>
  <si>
    <t>Gómez Gamboa María Elena</t>
  </si>
  <si>
    <t>150801B038</t>
  </si>
  <si>
    <t>Navarro Ayala Susana</t>
  </si>
  <si>
    <t>160601B049</t>
  </si>
  <si>
    <t>Solinís Casparius Teresa Jimena</t>
  </si>
  <si>
    <t>160601B050</t>
  </si>
  <si>
    <t>Vera Heredia Saúl Israel</t>
  </si>
  <si>
    <t>171101B064</t>
  </si>
  <si>
    <t>Carreón Luna Noé Gustavo</t>
  </si>
  <si>
    <t>171106B063</t>
  </si>
  <si>
    <t>Limón Zárate Samuel</t>
  </si>
  <si>
    <t>980126B002</t>
  </si>
  <si>
    <t>Sánchez Fregoso Luz Erika</t>
  </si>
  <si>
    <t>Departamento 8 Dirección Jurídica</t>
  </si>
  <si>
    <t>050101B001</t>
  </si>
  <si>
    <t>Duarte Vega Sergio</t>
  </si>
  <si>
    <t>081024B005</t>
  </si>
  <si>
    <t>Sánchez Aguirre Fernando</t>
  </si>
  <si>
    <t>130801E013</t>
  </si>
  <si>
    <t>Fernández Melchor Francisco Javier</t>
  </si>
  <si>
    <t>140930B010</t>
  </si>
  <si>
    <t>Baltazar Guzmán Ileana</t>
  </si>
  <si>
    <t>160601B046</t>
  </si>
  <si>
    <t>González Gallo Javier</t>
  </si>
  <si>
    <t>171101B065</t>
  </si>
  <si>
    <t>Abarca Casillas Paula Cristina</t>
  </si>
  <si>
    <t>171101B066</t>
  </si>
  <si>
    <t>Ramos Ortega Gabriela Guadalupe</t>
  </si>
  <si>
    <t>171201B065</t>
  </si>
  <si>
    <t>Orozco Montes Juan Enrique</t>
  </si>
  <si>
    <t>180401B05</t>
  </si>
  <si>
    <t>Barrón Parra Francisco</t>
  </si>
  <si>
    <t>Departamento 9 Unidad Técnica de  Fiscalización</t>
  </si>
  <si>
    <t>000116B003</t>
  </si>
  <si>
    <t>González Carrillo Martha Cecilia</t>
  </si>
  <si>
    <t>020201B002</t>
  </si>
  <si>
    <t>Amaral Hernández Irma Estela</t>
  </si>
  <si>
    <t>140930B009</t>
  </si>
  <si>
    <t>Macias Gallegos Liliana Ibeth</t>
  </si>
  <si>
    <t>Departamento 10 Unidad Téc de Prerrogativas a Part Pol</t>
  </si>
  <si>
    <t>050101B002</t>
  </si>
  <si>
    <t>Gutiérrez Mora Miriam Guadalupe</t>
  </si>
  <si>
    <t>091216E009</t>
  </si>
  <si>
    <t>Salazar Mendoza Hugo Jesús</t>
  </si>
  <si>
    <t>110101B004</t>
  </si>
  <si>
    <t>Hernández Ríos Sandra</t>
  </si>
  <si>
    <t>160601B047</t>
  </si>
  <si>
    <t>Pérez Martínez Ignacio</t>
  </si>
  <si>
    <t>Departamento 11 Contraloría General</t>
  </si>
  <si>
    <t>091216E010</t>
  </si>
  <si>
    <t>Salgado Baeza Alejandro</t>
  </si>
  <si>
    <t>110103E013</t>
  </si>
  <si>
    <t>Rodríguez Heredia Hugo</t>
  </si>
  <si>
    <t>140929B005</t>
  </si>
  <si>
    <t>López De Alba Sofía</t>
  </si>
  <si>
    <t>140929B008</t>
  </si>
  <si>
    <t>Preciado López Carmen Olivia</t>
  </si>
  <si>
    <t>140929B009</t>
  </si>
  <si>
    <t>Martínez Chao Ciu Yen Alejandra</t>
  </si>
  <si>
    <t>140929b010</t>
  </si>
  <si>
    <t>Castillón Robles Sergio Roberto</t>
  </si>
  <si>
    <t>140929B011</t>
  </si>
  <si>
    <t>Saldivar Rebollosa Luz Angelina</t>
  </si>
  <si>
    <t>140929B012</t>
  </si>
  <si>
    <t>Cordero Prado Laura Patricia</t>
  </si>
  <si>
    <t>160701B053</t>
  </si>
  <si>
    <t>Contreras Gallardo Viola Edith</t>
  </si>
  <si>
    <t>Departamento 12 Unidad  de  Género y  no Discriminación</t>
  </si>
  <si>
    <t>060101B001</t>
  </si>
  <si>
    <t>Ruiz Jiménez Erica Maria</t>
  </si>
  <si>
    <t>100101B008</t>
  </si>
  <si>
    <t>Zavala Avalos Sergio Alberto</t>
  </si>
  <si>
    <t>120716B005</t>
  </si>
  <si>
    <t>Medina Becerra Cuauhtemoc</t>
  </si>
  <si>
    <t>150401B036</t>
  </si>
  <si>
    <t>Rosas Palacios María</t>
  </si>
  <si>
    <t>Departamento 13 Unidad  de Transparencia</t>
  </si>
  <si>
    <t>020819E005</t>
  </si>
  <si>
    <t>Rodríguez Becerra Laura Mireya</t>
  </si>
  <si>
    <t>130107B001</t>
  </si>
  <si>
    <t>Barrera González Carlos Alberto</t>
  </si>
  <si>
    <t>140316E003</t>
  </si>
  <si>
    <t>Arámbula Meléndez Diego</t>
  </si>
  <si>
    <t>160616B052</t>
  </si>
  <si>
    <t>Flores Ponce Claudia</t>
  </si>
  <si>
    <t>160801B055</t>
  </si>
  <si>
    <t>González Vallejo Francisco Javier</t>
  </si>
  <si>
    <t>171101B067</t>
  </si>
  <si>
    <t>Espinoza Morones Genaro</t>
  </si>
  <si>
    <t>Departamento 14 Secretaría de  Comisiones</t>
  </si>
  <si>
    <t>100101B001</t>
  </si>
  <si>
    <t>Campos Guzmán Luis Alfonso</t>
  </si>
  <si>
    <t>110101B001</t>
  </si>
  <si>
    <t>Alvarado Pelayo Daniel Alejandro</t>
  </si>
  <si>
    <t>111101B025</t>
  </si>
  <si>
    <t>Hernández Gómez Miguel Alejandro</t>
  </si>
  <si>
    <t>140316E002</t>
  </si>
  <si>
    <t xml:space="preserve">Zárate Llamas Ofelia Carolina </t>
  </si>
  <si>
    <t>171101B068</t>
  </si>
  <si>
    <t>Martínez Bueno Diana Itzel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</si>
  <si>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</si>
  <si>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</si>
  <si>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</si>
  <si>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</si>
  <si>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</si>
  <si>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</si>
  <si>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</si>
  <si>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171101B069</t>
  </si>
  <si>
    <t>Chávez Verdín Carlos Manuel</t>
  </si>
  <si>
    <t>171101B070</t>
  </si>
  <si>
    <t>Altamirano Solano María Elvira</t>
  </si>
  <si>
    <t>180224B003</t>
  </si>
  <si>
    <t>Tinajero Díaz Gilberto</t>
  </si>
  <si>
    <t>180401B005</t>
  </si>
  <si>
    <t>Serrano Lobano Blanca Lorena</t>
  </si>
  <si>
    <t>180401B006</t>
  </si>
  <si>
    <t>Chiu Pablo Soledad</t>
  </si>
  <si>
    <t>Departamento 16 Unidad de Informática</t>
  </si>
  <si>
    <t>010101B001</t>
  </si>
  <si>
    <t>Garzón Contreras Ramiro Feliciano</t>
  </si>
  <si>
    <t>010101B002</t>
  </si>
  <si>
    <t>Medina Vázquez Victor Daniel</t>
  </si>
  <si>
    <t>010101B003</t>
  </si>
  <si>
    <t>Rechy Aguirre Aniceto Arturo</t>
  </si>
  <si>
    <t>010122B005</t>
  </si>
  <si>
    <t>- Briseño Javier</t>
  </si>
  <si>
    <t>050530E005</t>
  </si>
  <si>
    <t>Gallego Avila Hector</t>
  </si>
  <si>
    <t>110208E015</t>
  </si>
  <si>
    <t>Camacho Ortíz Ignacio</t>
  </si>
  <si>
    <t>110804B019</t>
  </si>
  <si>
    <t>Meneses De La Sotarriba José Juan</t>
  </si>
  <si>
    <t>110804E020</t>
  </si>
  <si>
    <t>Ríos López Cesar Alejandro</t>
  </si>
  <si>
    <t>161102B056</t>
  </si>
  <si>
    <t>Ramones Saldaña Héctor Gerardo</t>
  </si>
  <si>
    <t xml:space="preserve">  =============</t>
  </si>
  <si>
    <t>Total Gral.</t>
  </si>
  <si>
    <t>INSTITUTO ELECTORAL Y DE PARTICIPACIÓN CIUDADANA DEL ESTADO DE JALISCO</t>
  </si>
  <si>
    <t>AUTORIZÓ:</t>
  </si>
  <si>
    <t>María de Lourdes Becerra Pérez</t>
  </si>
  <si>
    <t>Hugo Pulido Maciel</t>
  </si>
  <si>
    <t>Secretaría Ejecutiva</t>
  </si>
  <si>
    <t>Director de Administración y Finanzas</t>
  </si>
  <si>
    <t>TOTAL DEDUCCIONES</t>
  </si>
  <si>
    <t>TOTAL PERCEPCIONES</t>
  </si>
  <si>
    <t>Total Nomina</t>
  </si>
  <si>
    <t>BANCOMER</t>
  </si>
  <si>
    <t>SPEY NOMINA</t>
  </si>
  <si>
    <t>SANTANDER</t>
  </si>
  <si>
    <t>Pago Ipejal transfer a Bansi</t>
  </si>
  <si>
    <t>060320000971989349</t>
  </si>
  <si>
    <t>SEDAR</t>
  </si>
  <si>
    <t>Pago Sedar</t>
  </si>
  <si>
    <t>Aport voluntarias y com.</t>
  </si>
  <si>
    <t>00218007005319970</t>
  </si>
  <si>
    <t>IMSS</t>
  </si>
  <si>
    <t>99</t>
  </si>
  <si>
    <t>14</t>
  </si>
  <si>
    <t>40</t>
  </si>
  <si>
    <t>Empleado inexistente</t>
  </si>
  <si>
    <t>181101B008</t>
  </si>
  <si>
    <t>Godínez Cárdenas Luis Antonío</t>
  </si>
  <si>
    <t>Cuenta de *NETO*</t>
  </si>
  <si>
    <t>Etiquetas de fila</t>
  </si>
  <si>
    <t>(en blanco)</t>
  </si>
  <si>
    <t>Total general</t>
  </si>
  <si>
    <t>Suma de *NETO*2</t>
  </si>
  <si>
    <t>Cheque</t>
  </si>
  <si>
    <t>Cheques</t>
  </si>
  <si>
    <t>diferencia</t>
  </si>
  <si>
    <t>*TOTAL* *PERCEPCIONES*</t>
  </si>
  <si>
    <t>*TOTAL* *DEDUCCIONES*</t>
  </si>
  <si>
    <t>181126B009</t>
  </si>
  <si>
    <t>Hernández Muñoz Vania Magaly</t>
  </si>
  <si>
    <t>Percepción Quincenal del 16/11/2018 al 30/11/2018 ADMINISTRATIVO BASE</t>
  </si>
  <si>
    <t>Percepción Quincenal del 16/11/2018 al 30/11/2018 ADMINISTRATIVO BASE CHEQUE</t>
  </si>
  <si>
    <t>BASE 2QNOV18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</si>
</sst>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theme="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2" xfId="0" applyFont="1" applyBorder="1"/>
    <xf numFmtId="0" fontId="2" fillId="0" borderId="0" xfId="0" applyFont="1" applyBorder="1"/>
    <xf numFmtId="0" fontId="2" fillId="0" borderId="2" xfId="0" applyFont="1" applyBorder="1" applyAlignment="1"/>
    <xf numFmtId="0" fontId="8" fillId="0" borderId="0" xfId="0" applyFont="1" applyBorder="1" applyAlignment="1">
      <alignment horizontal="center"/>
    </xf>
    <xf numFmtId="0" fontId="0" fillId="0" borderId="0" xfId="0"/>
    <xf numFmtId="164" fontId="3" fillId="0" borderId="0" xfId="0" applyNumberFormat="1" applyFont="1"/>
    <xf numFmtId="0" fontId="13" fillId="0" borderId="0" xfId="0" applyFont="1"/>
    <xf numFmtId="44" fontId="0" fillId="0" borderId="0" xfId="0" applyNumberFormat="1"/>
    <xf numFmtId="44" fontId="0" fillId="0" borderId="0" xfId="5" applyFont="1"/>
    <xf numFmtId="44" fontId="0" fillId="0" borderId="0" xfId="5" applyFont="1" applyFill="1"/>
    <xf numFmtId="164" fontId="0" fillId="0" borderId="0" xfId="0" applyNumberFormat="1"/>
    <xf numFmtId="44" fontId="13" fillId="3" borderId="4" xfId="5" applyFont="1" applyFill="1" applyBorder="1"/>
    <xf numFmtId="49" fontId="0" fillId="0" borderId="0" xfId="0" applyNumberFormat="1"/>
    <xf numFmtId="2" fontId="0" fillId="0" borderId="0" xfId="5" applyNumberFormat="1" applyFont="1"/>
    <xf numFmtId="43" fontId="0" fillId="0" borderId="0" xfId="6" applyFont="1"/>
    <xf numFmtId="44" fontId="13" fillId="0" borderId="4" xfId="5" applyFont="1" applyBorder="1"/>
    <xf numFmtId="0" fontId="0" fillId="0" borderId="0" xfId="0" applyFill="1"/>
    <xf numFmtId="0" fontId="9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/>
    <xf numFmtId="0" fontId="0" fillId="0" borderId="0" xfId="0" applyAlignment="1">
      <alignment horizontal="left"/>
    </xf>
    <xf numFmtId="0" fontId="14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right"/>
    </xf>
    <xf numFmtId="49" fontId="4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1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2" fillId="0" borderId="0" xfId="0" applyFont="1"/>
    <xf numFmtId="49" fontId="2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6" fillId="0" borderId="0" xfId="0" applyNumberFormat="1" applyFont="1"/>
    <xf numFmtId="0" fontId="2" fillId="0" borderId="0" xfId="0" applyFont="1" applyFill="1"/>
    <xf numFmtId="164" fontId="3" fillId="0" borderId="0" xfId="0" applyNumberFormat="1" applyFont="1" applyFill="1"/>
    <xf numFmtId="164" fontId="6" fillId="0" borderId="0" xfId="0" applyNumberFormat="1" applyFont="1" applyFill="1"/>
    <xf numFmtId="0" fontId="3" fillId="0" borderId="0" xfId="0" applyFont="1" applyFill="1" applyAlignment="1">
      <alignment horizontal="center"/>
    </xf>
    <xf numFmtId="0" fontId="17" fillId="4" borderId="5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top"/>
    </xf>
    <xf numFmtId="49" fontId="7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</cellXfs>
  <cellStyles count="7">
    <cellStyle name="Followed Hyperlink" xfId="2"/>
    <cellStyle name="Hyperlink" xfId="3"/>
    <cellStyle name="Millares" xfId="6" builtinId="3"/>
    <cellStyle name="Moneda 2" xfId="5"/>
    <cellStyle name="Normal" xfId="0" builtinId="0"/>
    <cellStyle name="Normal 2" xfId="4"/>
    <cellStyle name="Normal 3" xfId="1"/>
  </cellStyles>
  <dxfs count="1"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úl Ivan Franco" refreshedDate="43432.416057870367" createdVersion="5" refreshedVersion="5" minRefreshableVersion="3" recordCount="210">
  <cacheSource type="worksheet">
    <worksheetSource ref="C3:H211" sheet="Todo"/>
  </cacheSource>
  <cacheFields count="21">
    <cacheField name="Sueldo" numFmtId="0">
      <sharedItems containsBlank="1" containsMixedTypes="1" containsNumber="1" minValue="5100" maxValue="2674771.21"/>
    </cacheField>
    <cacheField name="Ayuda para pasajes" numFmtId="0">
      <sharedItems containsBlank="1" containsMixedTypes="1" containsNumber="1" minValue="118.31" maxValue="60358.99"/>
    </cacheField>
    <cacheField name="Ayuda para despensa" numFmtId="0">
      <sharedItems containsBlank="1" containsMixedTypes="1" containsNumber="1" minValue="118.31" maxValue="60358.99"/>
    </cacheField>
    <cacheField name="Ayuda pago guarderia" numFmtId="0">
      <sharedItems containsBlank="1" containsMixedTypes="1" containsNumber="1" containsInteger="1" minValue="0" maxValue="7101"/>
    </cacheField>
    <cacheField name="Cuotas IMSS pagadas por el patrón" numFmtId="0">
      <sharedItems containsBlank="1" containsMixedTypes="1" containsNumber="1" minValue="17.559999999999999" maxValue="9646.1299999999992"/>
    </cacheField>
    <cacheField name="TOTAL PERCEPCIONES" numFmtId="0">
      <sharedItems containsBlank="1" containsMixedTypes="1" containsNumber="1" minValue="5773.59" maxValue="2812236.32"/>
    </cacheField>
    <cacheField name="I.S.R. (sp)" numFmtId="0">
      <sharedItems containsBlank="1" containsMixedTypes="1" containsNumber="1" minValue="752.62" maxValue="589253.18000000005"/>
    </cacheField>
    <cacheField name="Ajuste al neto" numFmtId="0">
      <sharedItems containsBlank="1" containsMixedTypes="1" containsNumber="1" minValue="-0.86" maxValue="0.24"/>
    </cacheField>
    <cacheField name="Cuotas de Pensiones" numFmtId="0">
      <sharedItems containsBlank="1" containsMixedTypes="1" containsNumber="1" minValue="586.5" maxValue="307599.01"/>
    </cacheField>
    <cacheField name="Préstamo pensiones PH" numFmtId="0">
      <sharedItems containsBlank="1" containsMixedTypes="1" containsNumber="1" minValue="0" maxValue="121261.88"/>
    </cacheField>
    <cacheField name="CORTO PMO PENSIONES" numFmtId="0">
      <sharedItems containsBlank="1" containsMixedTypes="1" containsNumber="1" minValue="0" maxValue="383121.98"/>
    </cacheField>
    <cacheField name="Pmo. pensiones auto mediano plazo" numFmtId="0">
      <sharedItems containsBlank="1" containsMixedTypes="1" containsNumber="1" minValue="0" maxValue="17608.22"/>
    </cacheField>
    <cacheField name="PLMP" numFmtId="0">
      <sharedItems containsBlank="1" containsMixedTypes="1" containsNumber="1" minValue="0" maxValue="61326.28"/>
    </cacheField>
    <cacheField name="Pensión alimenticia" numFmtId="0">
      <sharedItems containsBlank="1" containsMixedTypes="1" containsNumber="1" containsInteger="1" minValue="0" maxValue="3185"/>
    </cacheField>
    <cacheField name="Aport. Ad. Voluntaria SEDAR" numFmtId="0">
      <sharedItems containsBlank="1" containsMixedTypes="1" containsNumber="1" minValue="0" maxValue="15642.9"/>
    </cacheField>
    <cacheField name="Aport. Ad. Complementaria" numFmtId="0">
      <sharedItems containsBlank="1" containsMixedTypes="1" containsNumber="1" containsInteger="1" minValue="0" maxValue="350"/>
    </cacheField>
    <cacheField name="I.M.S.S. empleado" numFmtId="0">
      <sharedItems containsBlank="1" containsMixedTypes="1" containsNumber="1" minValue="17.559999999999999" maxValue="9646.1299999999992"/>
    </cacheField>
    <cacheField name="Renta" numFmtId="0">
      <sharedItems containsBlank="1" containsMixedTypes="1" containsNumber="1" minValue="0" maxValue="1533.4"/>
    </cacheField>
    <cacheField name="TOTAL DEDUCCIONES" numFmtId="0">
      <sharedItems containsBlank="1" containsMixedTypes="1" containsNumber="1" minValue="1663.56" maxValue="1510527.12"/>
    </cacheField>
    <cacheField name="*NETO*" numFmtId="0">
      <sharedItems containsBlank="1" containsMixedTypes="1" containsNumber="1" minValue="2281.8000000000002" maxValue="1301709.2"/>
    </cacheField>
    <cacheField name="banco" numFmtId="0">
      <sharedItems containsBlank="1" count="6">
        <m/>
        <s v="99"/>
        <s v="14"/>
        <s v="40"/>
        <s v="Cheque"/>
        <s v="Empleado inexisten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0">
  <r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x v="0"/>
  </r>
  <r>
    <n v="16529"/>
    <n v="354.92"/>
    <n v="354.92"/>
    <n v="0"/>
    <n v="81.91"/>
    <n v="17320.75"/>
    <n v="3146.25"/>
    <n v="0.1"/>
    <n v="1900.84"/>
    <n v="3787.85"/>
    <n v="0"/>
    <n v="0"/>
    <n v="0"/>
    <n v="0"/>
    <n v="0"/>
    <n v="0"/>
    <n v="81.91"/>
    <n v="0"/>
    <n v="8916.9500000000007"/>
    <n v="8403.7999999999993"/>
    <x v="1"/>
  </r>
  <r>
    <n v="69934"/>
    <n v="358.02"/>
    <n v="358.02"/>
    <n v="0"/>
    <n v="106.39"/>
    <n v="70756.429999999993"/>
    <n v="20175.02"/>
    <n v="-0.02"/>
    <n v="8042.41"/>
    <n v="3787.85"/>
    <n v="5939.65"/>
    <n v="0"/>
    <n v="3647.13"/>
    <n v="0"/>
    <n v="0"/>
    <n v="0"/>
    <n v="106.39"/>
    <n v="0"/>
    <n v="41698.43"/>
    <n v="29058"/>
    <x v="1"/>
  </r>
  <r>
    <n v="16529"/>
    <n v="354.92"/>
    <n v="354.92"/>
    <n v="0"/>
    <n v="81.91"/>
    <n v="17320.75"/>
    <n v="3146.25"/>
    <n v="-0.05"/>
    <n v="1900.84"/>
    <n v="0"/>
    <n v="0"/>
    <n v="0"/>
    <n v="0"/>
    <n v="0"/>
    <n v="0"/>
    <n v="0"/>
    <n v="81.91"/>
    <n v="0"/>
    <n v="5128.95"/>
    <n v="12191.8"/>
    <x v="1"/>
  </r>
  <r>
    <n v="69934"/>
    <n v="358.02"/>
    <n v="358.02"/>
    <n v="0"/>
    <n v="106.38"/>
    <n v="70756.42"/>
    <n v="20175.02"/>
    <n v="0.03"/>
    <n v="8042.41"/>
    <n v="0"/>
    <n v="3412.98"/>
    <n v="0"/>
    <n v="0"/>
    <n v="0"/>
    <n v="0"/>
    <n v="0"/>
    <n v="106.38"/>
    <n v="0"/>
    <n v="31736.82"/>
    <n v="39019.599999999999"/>
    <x v="1"/>
  </r>
  <r>
    <n v="9780.5"/>
    <n v="612.25"/>
    <n v="612.25"/>
    <n v="789"/>
    <n v="48.09"/>
    <n v="11842.09"/>
    <n v="1703.94"/>
    <n v="0.12"/>
    <n v="1124.76"/>
    <n v="3814.59"/>
    <n v="0"/>
    <n v="0"/>
    <n v="2164.9899999999998"/>
    <n v="0"/>
    <n v="0"/>
    <n v="0"/>
    <n v="48.09"/>
    <n v="0"/>
    <n v="8856.49"/>
    <n v="2985.6"/>
    <x v="1"/>
  </r>
  <r>
    <n v="69934"/>
    <n v="358.02"/>
    <n v="358.02"/>
    <n v="0"/>
    <n v="106.38"/>
    <n v="70756.42"/>
    <n v="20175.02"/>
    <n v="7.0000000000000007E-2"/>
    <n v="8042.41"/>
    <n v="3859.71"/>
    <n v="0"/>
    <n v="0"/>
    <n v="3325.23"/>
    <n v="0"/>
    <n v="0"/>
    <n v="0"/>
    <n v="106.38"/>
    <n v="0"/>
    <n v="35508.82"/>
    <n v="35247.599999999999"/>
    <x v="1"/>
  </r>
  <r>
    <n v="9780.5"/>
    <n v="612.25"/>
    <n v="612.25"/>
    <n v="0"/>
    <n v="44.99"/>
    <n v="11049.99"/>
    <n v="1703.94"/>
    <n v="0"/>
    <n v="1124.76"/>
    <n v="0"/>
    <n v="0"/>
    <n v="2059.3000000000002"/>
    <n v="0"/>
    <n v="0"/>
    <n v="0"/>
    <n v="0"/>
    <n v="44.99"/>
    <n v="0"/>
    <n v="4932.99"/>
    <n v="6117"/>
    <x v="2"/>
  </r>
  <r>
    <n v="9780.5"/>
    <n v="612.25"/>
    <n v="612.25"/>
    <n v="0"/>
    <n v="44.99"/>
    <n v="11049.99"/>
    <n v="1703.94"/>
    <n v="-0.1"/>
    <n v="1124.76"/>
    <n v="0"/>
    <n v="0"/>
    <n v="0"/>
    <n v="0"/>
    <n v="0"/>
    <n v="0"/>
    <n v="0"/>
    <n v="44.99"/>
    <n v="0"/>
    <n v="2873.59"/>
    <n v="8176.4"/>
    <x v="1"/>
  </r>
  <r>
    <n v="69934"/>
    <n v="358.02"/>
    <n v="358.02"/>
    <n v="0"/>
    <n v="106.39"/>
    <n v="70756.429999999993"/>
    <n v="20175.02"/>
    <n v="0.01"/>
    <n v="8042.41"/>
    <n v="0"/>
    <n v="0"/>
    <n v="0"/>
    <n v="0"/>
    <n v="0"/>
    <n v="0"/>
    <n v="0"/>
    <n v="106.39"/>
    <n v="0"/>
    <n v="28323.83"/>
    <n v="42432.6"/>
    <x v="3"/>
  </r>
  <r>
    <n v="9780.5"/>
    <n v="612.25"/>
    <n v="612.25"/>
    <n v="0"/>
    <n v="44.99"/>
    <n v="11049.99"/>
    <n v="1703.94"/>
    <n v="-0.1"/>
    <n v="1124.76"/>
    <n v="0"/>
    <n v="0"/>
    <n v="0"/>
    <n v="0"/>
    <n v="0"/>
    <n v="0"/>
    <n v="0"/>
    <n v="44.99"/>
    <n v="0"/>
    <n v="2873.59"/>
    <n v="8176.4"/>
    <x v="4"/>
  </r>
  <r>
    <n v="16529"/>
    <n v="354.92"/>
    <n v="354.92"/>
    <n v="789"/>
    <n v="85.02"/>
    <n v="18112.86"/>
    <n v="3146.25"/>
    <n v="-0.05"/>
    <n v="1900.84"/>
    <n v="0"/>
    <n v="0"/>
    <n v="0"/>
    <n v="0"/>
    <n v="0"/>
    <n v="0"/>
    <n v="0"/>
    <n v="85.02"/>
    <n v="0"/>
    <n v="5132.0600000000004"/>
    <n v="12980.8"/>
    <x v="1"/>
  </r>
  <r>
    <n v="16529"/>
    <n v="354.92"/>
    <n v="354.92"/>
    <n v="0"/>
    <n v="81.91"/>
    <n v="17320.75"/>
    <n v="3146.25"/>
    <n v="-0.05"/>
    <n v="1900.84"/>
    <n v="0"/>
    <n v="4000"/>
    <n v="0"/>
    <n v="0"/>
    <n v="0"/>
    <n v="0"/>
    <n v="0"/>
    <n v="81.91"/>
    <n v="0"/>
    <n v="9128.9500000000007"/>
    <n v="8191.8"/>
    <x v="2"/>
  </r>
  <r>
    <n v="69934"/>
    <n v="358.02"/>
    <n v="358.02"/>
    <n v="0"/>
    <n v="106.38"/>
    <n v="70756.42"/>
    <n v="20175.02"/>
    <n v="-0.19"/>
    <n v="8042.41"/>
    <n v="0"/>
    <n v="12373"/>
    <n v="0"/>
    <n v="0"/>
    <n v="0"/>
    <n v="0"/>
    <n v="0"/>
    <n v="106.38"/>
    <n v="0"/>
    <n v="40696.620000000003"/>
    <n v="30059.8"/>
    <x v="1"/>
  </r>
  <r>
    <n v="69934"/>
    <n v="358.02"/>
    <n v="358.02"/>
    <n v="0"/>
    <n v="106.38"/>
    <n v="70756.42"/>
    <n v="20175.02"/>
    <n v="0.01"/>
    <n v="8042.41"/>
    <n v="0"/>
    <n v="21548"/>
    <n v="0"/>
    <n v="0"/>
    <n v="0"/>
    <n v="0"/>
    <n v="0"/>
    <n v="106.38"/>
    <n v="0"/>
    <n v="49871.82"/>
    <n v="20884.599999999999"/>
    <x v="1"/>
  </r>
  <r>
    <n v="9780.5"/>
    <n v="612.25"/>
    <n v="612.25"/>
    <n v="0"/>
    <n v="44.99"/>
    <n v="11049.99"/>
    <n v="1703.94"/>
    <n v="0.1"/>
    <n v="1124.76"/>
    <n v="0"/>
    <n v="2717"/>
    <n v="0"/>
    <n v="0"/>
    <n v="0"/>
    <n v="0"/>
    <n v="0"/>
    <n v="44.99"/>
    <n v="0"/>
    <n v="5590.79"/>
    <n v="5459.2"/>
    <x v="1"/>
  </r>
  <r>
    <n v="16529"/>
    <n v="354.92"/>
    <n v="354.92"/>
    <n v="0"/>
    <n v="81.91"/>
    <n v="17320.75"/>
    <n v="3146.25"/>
    <n v="-0.05"/>
    <n v="1900.84"/>
    <n v="0"/>
    <n v="5155.3999999999996"/>
    <n v="0"/>
    <n v="0"/>
    <n v="0"/>
    <n v="0"/>
    <n v="0"/>
    <n v="81.91"/>
    <n v="0"/>
    <n v="10284.35"/>
    <n v="7036.4"/>
    <x v="2"/>
  </r>
  <r>
    <n v="9780.5"/>
    <n v="612.25"/>
    <n v="612.25"/>
    <n v="0"/>
    <n v="44.99"/>
    <n v="11049.99"/>
    <n v="1703.94"/>
    <n v="0.1"/>
    <n v="1124.76"/>
    <n v="0"/>
    <n v="0"/>
    <n v="0"/>
    <n v="0"/>
    <n v="0"/>
    <n v="0"/>
    <n v="0"/>
    <n v="44.99"/>
    <n v="0"/>
    <n v="2873.79"/>
    <n v="8176.2"/>
    <x v="1"/>
  </r>
  <r>
    <n v="5509.67"/>
    <n v="118.31"/>
    <n v="118.31"/>
    <n v="0"/>
    <n v="27.3"/>
    <n v="5773.59"/>
    <n v="1048.75"/>
    <n v="-7.0000000000000007E-2"/>
    <n v="633.61"/>
    <n v="0"/>
    <n v="0"/>
    <n v="0"/>
    <n v="0"/>
    <n v="0"/>
    <n v="0"/>
    <n v="0"/>
    <n v="27.3"/>
    <n v="0"/>
    <n v="1709.59"/>
    <n v="4064"/>
    <x v="3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566441.67000000004"/>
    <n v="7714.53"/>
    <n v="7714.53"/>
    <n v="1578"/>
    <n v="1351.3"/>
    <n v="584800.03"/>
    <n v="148053.76000000001"/>
    <n v="-0.14000000000000001"/>
    <n v="65140.83"/>
    <n v="15250"/>
    <n v="55146.03"/>
    <n v="2059.3000000000002"/>
    <n v="9137.35"/>
    <n v="0"/>
    <n v="0"/>
    <n v="0"/>
    <n v="1351.3"/>
    <n v="0"/>
    <n v="296138.43"/>
    <n v="288661.59999999998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75875.039999999994"/>
    <n v="303.5"/>
    <n v="303.5"/>
    <n v="0"/>
    <n v="106.39"/>
    <n v="76588.429999999993"/>
    <n v="22157.9"/>
    <n v="0.11"/>
    <n v="8725.6299999999992"/>
    <n v="0"/>
    <n v="37938"/>
    <n v="0"/>
    <n v="0"/>
    <n v="0"/>
    <n v="0"/>
    <n v="0"/>
    <n v="106.39"/>
    <n v="0"/>
    <n v="68928.03"/>
    <n v="7660.4"/>
    <x v="2"/>
  </r>
  <r>
    <n v="16529"/>
    <n v="354.92"/>
    <n v="354.92"/>
    <n v="0"/>
    <n v="81.91"/>
    <n v="17320.75"/>
    <n v="3146.25"/>
    <n v="-0.1"/>
    <n v="1900.84"/>
    <n v="3787.85"/>
    <n v="0"/>
    <n v="0"/>
    <n v="0"/>
    <n v="0"/>
    <n v="0"/>
    <n v="0"/>
    <n v="81.91"/>
    <n v="0"/>
    <n v="8916.75"/>
    <n v="8404"/>
    <x v="2"/>
  </r>
  <r>
    <n v="12714.5"/>
    <n v="408.17"/>
    <n v="408.17"/>
    <n v="0"/>
    <n v="60.28"/>
    <n v="13591.12"/>
    <n v="2274.13"/>
    <n v="-0.19"/>
    <n v="1462.17"/>
    <n v="3501.33"/>
    <n v="0"/>
    <n v="0"/>
    <n v="0"/>
    <n v="0"/>
    <n v="0"/>
    <n v="0"/>
    <n v="60.28"/>
    <n v="0"/>
    <n v="7297.72"/>
    <n v="6293.4"/>
    <x v="2"/>
  </r>
  <r>
    <n v="33058"/>
    <n v="308.63"/>
    <n v="308.63"/>
    <n v="0"/>
    <n v="106.39"/>
    <n v="33781.65"/>
    <n v="7957.29"/>
    <n v="-0.1"/>
    <n v="3801.67"/>
    <n v="0"/>
    <n v="5510"/>
    <n v="0"/>
    <n v="0"/>
    <n v="0"/>
    <n v="0"/>
    <n v="0"/>
    <n v="106.39"/>
    <n v="0"/>
    <n v="17375.25"/>
    <n v="16406.400000000001"/>
    <x v="2"/>
  </r>
  <r>
    <n v="40000"/>
    <n v="239.2"/>
    <n v="239.2"/>
    <n v="0"/>
    <n v="106.38"/>
    <n v="40584.78"/>
    <n v="10078.93"/>
    <n v="-0.01"/>
    <n v="4600"/>
    <n v="3829.85"/>
    <n v="11250"/>
    <n v="0"/>
    <n v="4899.43"/>
    <n v="0"/>
    <n v="0"/>
    <n v="0"/>
    <n v="106.38"/>
    <n v="0"/>
    <n v="34764.58"/>
    <n v="5820.2"/>
    <x v="1"/>
  </r>
  <r>
    <n v="36364"/>
    <n v="257.19"/>
    <n v="257.19"/>
    <n v="0"/>
    <n v="106.39"/>
    <n v="36984.769999999997"/>
    <n v="8926.93"/>
    <n v="0.09"/>
    <n v="4181.8599999999997"/>
    <n v="0"/>
    <n v="2324.9"/>
    <n v="0"/>
    <n v="0"/>
    <n v="0"/>
    <n v="0"/>
    <n v="0"/>
    <n v="106.39"/>
    <n v="0"/>
    <n v="15540.17"/>
    <n v="21444.6"/>
    <x v="2"/>
  </r>
  <r>
    <n v="33058"/>
    <n v="308.63"/>
    <n v="308.63"/>
    <n v="0"/>
    <n v="106.39"/>
    <n v="33781.65"/>
    <n v="7957.29"/>
    <n v="0.1"/>
    <n v="3801.67"/>
    <n v="0"/>
    <n v="3750"/>
    <n v="0"/>
    <n v="0"/>
    <n v="0"/>
    <n v="0"/>
    <n v="0"/>
    <n v="106.39"/>
    <n v="0"/>
    <n v="15615.45"/>
    <n v="18166.2"/>
    <x v="1"/>
  </r>
  <r>
    <n v="12714.5"/>
    <n v="408.17"/>
    <n v="408.17"/>
    <n v="0"/>
    <n v="60.28"/>
    <n v="13591.12"/>
    <n v="2274.13"/>
    <n v="-0.06"/>
    <n v="1462.17"/>
    <n v="0"/>
    <n v="3430"/>
    <n v="0"/>
    <n v="0"/>
    <n v="0"/>
    <n v="0"/>
    <n v="0"/>
    <n v="60.28"/>
    <n v="0"/>
    <n v="7226.52"/>
    <n v="6364.6"/>
    <x v="1"/>
  </r>
  <r>
    <n v="16529"/>
    <n v="354.92"/>
    <n v="354.92"/>
    <n v="789"/>
    <n v="85.02"/>
    <n v="18112.86"/>
    <n v="3146.25"/>
    <n v="0.15"/>
    <n v="1900.84"/>
    <n v="0"/>
    <n v="0"/>
    <n v="0"/>
    <n v="0"/>
    <n v="0"/>
    <n v="0"/>
    <n v="0"/>
    <n v="85.02"/>
    <n v="0"/>
    <n v="5132.26"/>
    <n v="12980.6"/>
    <x v="2"/>
  </r>
  <r>
    <n v="12714.5"/>
    <n v="408.17"/>
    <n v="408.17"/>
    <n v="0"/>
    <n v="60.28"/>
    <n v="13591.12"/>
    <n v="2274.13"/>
    <n v="-0.06"/>
    <n v="1462.17"/>
    <n v="0"/>
    <n v="2500"/>
    <n v="0"/>
    <n v="0"/>
    <n v="0"/>
    <n v="0"/>
    <n v="0"/>
    <n v="60.28"/>
    <n v="0"/>
    <n v="6296.52"/>
    <n v="7294.6"/>
    <x v="2"/>
  </r>
  <r>
    <n v="9780.5"/>
    <n v="612.25"/>
    <n v="612.25"/>
    <n v="0"/>
    <n v="44.99"/>
    <n v="11049.99"/>
    <n v="1703.94"/>
    <n v="-0.1"/>
    <n v="1124.76"/>
    <n v="0"/>
    <n v="0"/>
    <n v="0"/>
    <n v="0"/>
    <n v="0"/>
    <n v="0"/>
    <n v="0"/>
    <n v="44.99"/>
    <n v="0"/>
    <n v="2873.59"/>
    <n v="8176.4"/>
    <x v="1"/>
  </r>
  <r>
    <n v="12714.5"/>
    <n v="408.17"/>
    <n v="408.17"/>
    <n v="0"/>
    <n v="60.28"/>
    <n v="13591.12"/>
    <n v="2274.13"/>
    <n v="0.14000000000000001"/>
    <n v="1462.17"/>
    <n v="0"/>
    <n v="0"/>
    <n v="0"/>
    <n v="0"/>
    <n v="0"/>
    <n v="0"/>
    <n v="0"/>
    <n v="60.28"/>
    <n v="0"/>
    <n v="3796.72"/>
    <n v="9794.4"/>
    <x v="2"/>
  </r>
  <r>
    <n v="36364"/>
    <n v="257.19"/>
    <n v="257.19"/>
    <n v="0"/>
    <n v="106.39"/>
    <n v="36984.769999999997"/>
    <n v="8926.93"/>
    <n v="-0.01"/>
    <n v="4181.8599999999997"/>
    <n v="0"/>
    <n v="16784"/>
    <n v="0"/>
    <n v="0"/>
    <n v="0"/>
    <n v="0"/>
    <n v="0"/>
    <n v="106.39"/>
    <n v="0"/>
    <n v="29999.17"/>
    <n v="6985.6"/>
    <x v="3"/>
  </r>
  <r>
    <n v="40000"/>
    <n v="239.2"/>
    <n v="239.2"/>
    <n v="0"/>
    <n v="106.39"/>
    <n v="40584.79"/>
    <n v="10078.93"/>
    <n v="7.0000000000000007E-2"/>
    <n v="4600"/>
    <n v="0"/>
    <n v="13334"/>
    <n v="0"/>
    <n v="0"/>
    <n v="0"/>
    <n v="0"/>
    <n v="0"/>
    <n v="106.39"/>
    <n v="0"/>
    <n v="28119.39"/>
    <n v="12465.4"/>
    <x v="3"/>
  </r>
  <r>
    <n v="12714.5"/>
    <n v="408.17"/>
    <n v="408.17"/>
    <n v="0"/>
    <n v="60.28"/>
    <n v="13591.12"/>
    <n v="2274.13"/>
    <n v="-0.09"/>
    <n v="1462.17"/>
    <n v="3820.03"/>
    <n v="2538"/>
    <n v="0"/>
    <n v="0"/>
    <n v="0"/>
    <n v="0"/>
    <n v="0"/>
    <n v="60.28"/>
    <n v="0"/>
    <n v="10154.52"/>
    <n v="3436.6"/>
    <x v="2"/>
  </r>
  <r>
    <n v="16529"/>
    <n v="354.92"/>
    <n v="354.92"/>
    <n v="0"/>
    <n v="81.91"/>
    <n v="17320.75"/>
    <n v="3146.25"/>
    <n v="0.06"/>
    <n v="1900.84"/>
    <n v="4800.53"/>
    <n v="0"/>
    <n v="0"/>
    <n v="4718.16"/>
    <n v="0"/>
    <n v="0"/>
    <n v="0"/>
    <n v="81.91"/>
    <n v="0"/>
    <n v="14647.75"/>
    <n v="2673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417659.04"/>
    <n v="5631.4"/>
    <n v="5631.4"/>
    <n v="789"/>
    <n v="1339.95"/>
    <n v="431050.79"/>
    <n v="98597.54"/>
    <n v="0"/>
    <n v="48030.82"/>
    <n v="19739.59"/>
    <n v="99358.9"/>
    <n v="0"/>
    <n v="9617.59"/>
    <n v="0"/>
    <n v="0"/>
    <n v="0"/>
    <n v="1339.95"/>
    <n v="0"/>
    <n v="276684.39"/>
    <n v="154366.39999999999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9780.5"/>
    <n v="612.25"/>
    <n v="612.25"/>
    <n v="0"/>
    <n v="44.99"/>
    <n v="11049.99"/>
    <n v="1703.94"/>
    <n v="0.1"/>
    <n v="1124.76"/>
    <n v="0"/>
    <n v="4891"/>
    <n v="0"/>
    <n v="0"/>
    <n v="0"/>
    <n v="0"/>
    <n v="0"/>
    <n v="44.99"/>
    <n v="0"/>
    <n v="7764.79"/>
    <n v="3285.2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9780.5"/>
    <n v="612.25"/>
    <n v="612.25"/>
    <n v="0"/>
    <n v="44.99"/>
    <n v="11049.99"/>
    <n v="1703.94"/>
    <n v="0.1"/>
    <n v="1124.76"/>
    <n v="0"/>
    <n v="4891"/>
    <n v="0"/>
    <n v="0"/>
    <n v="0"/>
    <n v="0"/>
    <n v="0"/>
    <n v="44.99"/>
    <n v="0"/>
    <n v="7764.79"/>
    <n v="3285.2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9780.5"/>
    <n v="612.25"/>
    <n v="612.25"/>
    <n v="0"/>
    <n v="44.99"/>
    <n v="11049.99"/>
    <n v="1703.94"/>
    <n v="0.1"/>
    <n v="1124.76"/>
    <n v="0"/>
    <n v="0"/>
    <n v="0"/>
    <n v="0"/>
    <n v="0"/>
    <n v="0"/>
    <n v="0"/>
    <n v="44.99"/>
    <n v="0"/>
    <n v="2873.79"/>
    <n v="8176.2"/>
    <x v="2"/>
  </r>
  <r>
    <n v="16529"/>
    <n v="354.92"/>
    <n v="354.92"/>
    <n v="0"/>
    <n v="81.91"/>
    <n v="17320.75"/>
    <n v="3146.25"/>
    <n v="7.0000000000000007E-2"/>
    <n v="1900.84"/>
    <n v="4841.6400000000003"/>
    <n v="1868"/>
    <n v="0"/>
    <n v="1969.84"/>
    <n v="0"/>
    <n v="0"/>
    <n v="0"/>
    <n v="81.91"/>
    <n v="0"/>
    <n v="13808.55"/>
    <n v="3512.2"/>
    <x v="3"/>
  </r>
  <r>
    <n v="9780.5"/>
    <n v="612.25"/>
    <n v="612.25"/>
    <n v="0"/>
    <n v="44.99"/>
    <n v="11049.99"/>
    <n v="1703.94"/>
    <n v="0.01"/>
    <n v="1124.76"/>
    <n v="0"/>
    <n v="3094.69"/>
    <n v="0"/>
    <n v="0"/>
    <n v="0"/>
    <n v="0"/>
    <n v="0"/>
    <n v="44.99"/>
    <n v="0"/>
    <n v="5968.39"/>
    <n v="5081.6000000000004"/>
    <x v="1"/>
  </r>
  <r>
    <n v="16529"/>
    <n v="354.92"/>
    <n v="354.92"/>
    <n v="0"/>
    <n v="81.91"/>
    <n v="17320.75"/>
    <n v="3146.25"/>
    <n v="-0.05"/>
    <n v="1900.84"/>
    <n v="0"/>
    <n v="5510"/>
    <n v="0"/>
    <n v="0"/>
    <n v="0"/>
    <n v="0"/>
    <n v="0"/>
    <n v="81.91"/>
    <n v="0"/>
    <n v="10638.95"/>
    <n v="6681.8"/>
    <x v="2"/>
  </r>
  <r>
    <n v="16529"/>
    <n v="354.92"/>
    <n v="354.92"/>
    <n v="0"/>
    <n v="81.91"/>
    <n v="17320.75"/>
    <n v="3146.25"/>
    <n v="-0.05"/>
    <n v="1900.84"/>
    <n v="0"/>
    <n v="4239"/>
    <n v="0"/>
    <n v="0"/>
    <n v="0"/>
    <n v="500"/>
    <n v="0"/>
    <n v="81.91"/>
    <n v="0"/>
    <n v="9867.9500000000007"/>
    <n v="7452.8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12714.5"/>
    <n v="408.17"/>
    <n v="408.17"/>
    <n v="0"/>
    <n v="60.28"/>
    <n v="13591.12"/>
    <n v="2274.13"/>
    <n v="-0.06"/>
    <n v="1462.17"/>
    <n v="0"/>
    <n v="3532"/>
    <n v="0"/>
    <n v="0"/>
    <n v="0"/>
    <n v="0"/>
    <n v="0"/>
    <n v="60.28"/>
    <n v="0"/>
    <n v="7328.52"/>
    <n v="6262.6"/>
    <x v="2"/>
  </r>
  <r>
    <n v="46000"/>
    <n v="217.5"/>
    <n v="217.5"/>
    <n v="0"/>
    <n v="106.39"/>
    <n v="46541.39"/>
    <n v="11985.04"/>
    <n v="-0.04"/>
    <n v="5290"/>
    <n v="0"/>
    <n v="12778"/>
    <n v="0"/>
    <n v="0"/>
    <n v="0"/>
    <n v="0"/>
    <n v="0"/>
    <n v="106.39"/>
    <n v="0"/>
    <n v="30159.39"/>
    <n v="16382"/>
    <x v="2"/>
  </r>
  <r>
    <n v="9780.5"/>
    <n v="612.25"/>
    <n v="612.25"/>
    <n v="0"/>
    <n v="44.99"/>
    <n v="11049.99"/>
    <n v="1703.94"/>
    <n v="0.1"/>
    <n v="1124.76"/>
    <n v="0"/>
    <n v="0"/>
    <n v="0"/>
    <n v="0"/>
    <n v="0"/>
    <n v="0"/>
    <n v="0"/>
    <n v="44.99"/>
    <n v="0"/>
    <n v="2873.79"/>
    <n v="8176.2"/>
    <x v="2"/>
  </r>
  <r>
    <n v="7000"/>
    <n v="642.86"/>
    <n v="642.86"/>
    <n v="789"/>
    <n v="29.33"/>
    <n v="9104.0499999999993"/>
    <n v="1123.0999999999999"/>
    <n v="-0.11"/>
    <n v="805"/>
    <n v="0"/>
    <n v="659.13"/>
    <n v="0"/>
    <n v="0"/>
    <n v="0"/>
    <n v="0"/>
    <n v="0"/>
    <n v="29.33"/>
    <n v="0"/>
    <n v="2616.4499999999998"/>
    <n v="6487.6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57357.5"/>
    <n v="4578.21"/>
    <n v="4578.21"/>
    <n v="789"/>
    <n v="636.98"/>
    <n v="167939.9"/>
    <n v="32206.97"/>
    <n v="-0.09"/>
    <n v="18096.14"/>
    <n v="4841.6400000000003"/>
    <n v="31680.82"/>
    <n v="0"/>
    <n v="1969.84"/>
    <n v="0"/>
    <n v="500"/>
    <n v="0"/>
    <n v="636.98"/>
    <n v="0"/>
    <n v="89932.3"/>
    <n v="78007.600000000006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5100"/>
    <n v="725.63"/>
    <n v="725.63"/>
    <n v="0"/>
    <n v="19.190000000000001"/>
    <n v="6570.45"/>
    <n v="752.62"/>
    <n v="-0.06"/>
    <n v="586.5"/>
    <n v="0"/>
    <n v="1700"/>
    <n v="0"/>
    <n v="0"/>
    <n v="0"/>
    <n v="0"/>
    <n v="0"/>
    <n v="19.190000000000001"/>
    <n v="0"/>
    <n v="3058.25"/>
    <n v="3512.2"/>
    <x v="2"/>
  </r>
  <r>
    <n v="16529"/>
    <n v="354.92"/>
    <n v="354.92"/>
    <n v="0"/>
    <n v="81.91"/>
    <n v="17320.75"/>
    <n v="3146.25"/>
    <n v="0.12"/>
    <n v="1900.84"/>
    <n v="4127.2299999999996"/>
    <n v="2000"/>
    <n v="0"/>
    <n v="0"/>
    <n v="0"/>
    <n v="1500"/>
    <n v="0"/>
    <n v="81.91"/>
    <n v="0"/>
    <n v="12756.35"/>
    <n v="4564.3999999999996"/>
    <x v="2"/>
  </r>
  <r>
    <n v="6100"/>
    <n v="675"/>
    <n v="675"/>
    <n v="0"/>
    <n v="24.46"/>
    <n v="7474.46"/>
    <n v="944.59"/>
    <n v="-0.09"/>
    <n v="701.5"/>
    <n v="0"/>
    <n v="2034"/>
    <n v="0"/>
    <n v="0"/>
    <n v="0"/>
    <n v="0"/>
    <n v="0"/>
    <n v="24.46"/>
    <n v="0"/>
    <n v="3704.46"/>
    <n v="3770"/>
    <x v="2"/>
  </r>
  <r>
    <n v="5100"/>
    <n v="725.63"/>
    <n v="725.63"/>
    <n v="0"/>
    <n v="19.190000000000001"/>
    <n v="6570.45"/>
    <n v="752.62"/>
    <n v="-0.01"/>
    <n v="586.5"/>
    <n v="2404.75"/>
    <n v="291"/>
    <n v="0"/>
    <n v="0"/>
    <n v="0"/>
    <n v="0"/>
    <n v="0"/>
    <n v="19.190000000000001"/>
    <n v="0"/>
    <n v="4054.05"/>
    <n v="2516.4"/>
    <x v="2"/>
  </r>
  <r>
    <n v="6100"/>
    <n v="675"/>
    <n v="675"/>
    <n v="0"/>
    <n v="24.46"/>
    <n v="7474.46"/>
    <n v="944.59"/>
    <n v="-0.06"/>
    <n v="701.5"/>
    <n v="3522.17"/>
    <n v="0"/>
    <n v="0"/>
    <n v="0"/>
    <n v="0"/>
    <n v="0"/>
    <n v="0"/>
    <n v="24.46"/>
    <n v="0"/>
    <n v="5192.66"/>
    <n v="2281.8000000000002"/>
    <x v="2"/>
  </r>
  <r>
    <n v="12714.5"/>
    <n v="408.17"/>
    <n v="408.17"/>
    <n v="0"/>
    <n v="60.28"/>
    <n v="13591.12"/>
    <n v="2274.13"/>
    <n v="0.04"/>
    <n v="1462.17"/>
    <n v="0"/>
    <n v="0"/>
    <n v="0"/>
    <n v="0"/>
    <n v="0"/>
    <n v="2542.9"/>
    <n v="0"/>
    <n v="60.28"/>
    <n v="0"/>
    <n v="6339.52"/>
    <n v="7251.6"/>
    <x v="1"/>
  </r>
  <r>
    <n v="6100"/>
    <n v="675"/>
    <n v="675"/>
    <n v="0"/>
    <n v="24.46"/>
    <n v="7474.46"/>
    <n v="944.59"/>
    <n v="7.0000000000000007E-2"/>
    <n v="701.5"/>
    <n v="2303.5100000000002"/>
    <n v="523.73"/>
    <n v="0"/>
    <n v="0"/>
    <n v="0"/>
    <n v="0"/>
    <n v="0"/>
    <n v="24.46"/>
    <n v="0"/>
    <n v="4497.8599999999997"/>
    <n v="2976.6"/>
    <x v="2"/>
  </r>
  <r>
    <n v="12714.5"/>
    <n v="408.17"/>
    <n v="408.17"/>
    <n v="0"/>
    <n v="60.28"/>
    <n v="13591.12"/>
    <n v="2274.13"/>
    <n v="-0.06"/>
    <n v="1462.17"/>
    <n v="3830.4"/>
    <n v="0"/>
    <n v="0"/>
    <n v="0"/>
    <n v="0"/>
    <n v="0"/>
    <n v="0"/>
    <n v="60.28"/>
    <n v="0"/>
    <n v="7626.92"/>
    <n v="5964.2"/>
    <x v="1"/>
  </r>
  <r>
    <n v="12714.5"/>
    <n v="408.17"/>
    <n v="408.17"/>
    <n v="0"/>
    <n v="60.28"/>
    <n v="13591.12"/>
    <n v="2274.13"/>
    <n v="-0.17"/>
    <n v="1462.17"/>
    <n v="3859.71"/>
    <n v="0"/>
    <n v="0"/>
    <n v="0"/>
    <n v="0"/>
    <n v="0"/>
    <n v="0"/>
    <n v="60.28"/>
    <n v="0"/>
    <n v="7656.12"/>
    <n v="5935"/>
    <x v="1"/>
  </r>
  <r>
    <n v="5100"/>
    <n v="725.63"/>
    <n v="725.63"/>
    <n v="0"/>
    <n v="19.190000000000001"/>
    <n v="6570.45"/>
    <n v="752.62"/>
    <n v="-0.06"/>
    <n v="586.5"/>
    <n v="0"/>
    <n v="1700"/>
    <n v="0"/>
    <n v="0"/>
    <n v="0"/>
    <n v="0"/>
    <n v="0"/>
    <n v="19.190000000000001"/>
    <n v="0"/>
    <n v="3058.25"/>
    <n v="3512.2"/>
    <x v="2"/>
  </r>
  <r>
    <n v="16529"/>
    <n v="354.92"/>
    <n v="354.92"/>
    <n v="0"/>
    <n v="81.91"/>
    <n v="17320.75"/>
    <n v="3146.25"/>
    <n v="-0.05"/>
    <n v="1900.84"/>
    <n v="0"/>
    <n v="5510"/>
    <n v="0"/>
    <n v="0"/>
    <n v="0"/>
    <n v="0"/>
    <n v="0"/>
    <n v="81.91"/>
    <n v="0"/>
    <n v="10638.95"/>
    <n v="6681.8"/>
    <x v="2"/>
  </r>
  <r>
    <n v="5100"/>
    <n v="725.63"/>
    <n v="725.63"/>
    <n v="0"/>
    <n v="19.190000000000001"/>
    <n v="6570.45"/>
    <n v="752.62"/>
    <n v="-0.06"/>
    <n v="586.5"/>
    <n v="0"/>
    <n v="1700"/>
    <n v="0"/>
    <n v="0"/>
    <n v="0"/>
    <n v="0"/>
    <n v="0"/>
    <n v="19.190000000000001"/>
    <n v="0"/>
    <n v="3058.25"/>
    <n v="3512.2"/>
    <x v="2"/>
  </r>
  <r>
    <n v="16529"/>
    <n v="354.92"/>
    <n v="354.92"/>
    <n v="0"/>
    <n v="81.91"/>
    <n v="17320.75"/>
    <n v="3146.25"/>
    <n v="0"/>
    <n v="1900.84"/>
    <n v="0"/>
    <n v="3929"/>
    <n v="4335.55"/>
    <n v="0"/>
    <n v="0"/>
    <n v="0"/>
    <n v="0"/>
    <n v="81.91"/>
    <n v="0"/>
    <n v="13393.55"/>
    <n v="3927.2"/>
    <x v="2"/>
  </r>
  <r>
    <n v="40000"/>
    <n v="239.2"/>
    <n v="239.2"/>
    <n v="0"/>
    <n v="106.38"/>
    <n v="40584.78"/>
    <n v="10078.93"/>
    <n v="-0.13"/>
    <n v="4600"/>
    <n v="0"/>
    <n v="18183"/>
    <n v="0"/>
    <n v="0"/>
    <n v="0"/>
    <n v="0"/>
    <n v="0"/>
    <n v="106.38"/>
    <n v="0"/>
    <n v="32968.18"/>
    <n v="7616.6"/>
    <x v="2"/>
  </r>
  <r>
    <n v="6100"/>
    <n v="675"/>
    <n v="675"/>
    <n v="0"/>
    <n v="24.46"/>
    <n v="7474.46"/>
    <n v="944.59"/>
    <n v="-0.09"/>
    <n v="701.5"/>
    <n v="0"/>
    <n v="1637"/>
    <n v="0"/>
    <n v="0"/>
    <n v="0"/>
    <n v="0"/>
    <n v="0"/>
    <n v="24.46"/>
    <n v="0"/>
    <n v="3307.46"/>
    <n v="4167"/>
    <x v="2"/>
  </r>
  <r>
    <n v="7000"/>
    <n v="642.86"/>
    <n v="642.86"/>
    <n v="0"/>
    <n v="29.33"/>
    <n v="8315.0499999999993"/>
    <n v="1123.0999999999999"/>
    <n v="0.02"/>
    <n v="805"/>
    <n v="0"/>
    <n v="3231"/>
    <n v="0"/>
    <n v="0"/>
    <n v="0"/>
    <n v="0"/>
    <n v="0"/>
    <n v="29.33"/>
    <n v="0"/>
    <n v="5188.45"/>
    <n v="3126.6"/>
    <x v="2"/>
  </r>
  <r>
    <n v="7000"/>
    <n v="642.86"/>
    <n v="642.86"/>
    <n v="0"/>
    <n v="29.33"/>
    <n v="8315.0499999999993"/>
    <n v="1123.0999999999999"/>
    <n v="-0.18"/>
    <n v="805"/>
    <n v="0"/>
    <n v="2334"/>
    <n v="0"/>
    <n v="0"/>
    <n v="0"/>
    <n v="0"/>
    <n v="0"/>
    <n v="29.33"/>
    <n v="0"/>
    <n v="4291.25"/>
    <n v="4023.8"/>
    <x v="2"/>
  </r>
  <r>
    <n v="12714.5"/>
    <n v="408.17"/>
    <n v="408.17"/>
    <n v="0"/>
    <n v="60.28"/>
    <n v="13591.12"/>
    <n v="2274.13"/>
    <n v="-0.06"/>
    <n v="1462.17"/>
    <n v="0"/>
    <n v="3532"/>
    <n v="0"/>
    <n v="0"/>
    <n v="0"/>
    <n v="0"/>
    <n v="0"/>
    <n v="60.28"/>
    <n v="0"/>
    <n v="7328.52"/>
    <n v="6262.6"/>
    <x v="1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1"/>
  </r>
  <r>
    <n v="6100"/>
    <n v="675"/>
    <n v="675"/>
    <n v="0"/>
    <n v="24.46"/>
    <n v="7474.46"/>
    <n v="944.59"/>
    <n v="0.18"/>
    <n v="701.5"/>
    <n v="0"/>
    <n v="1049.53"/>
    <n v="0"/>
    <n v="0"/>
    <n v="0"/>
    <n v="0"/>
    <n v="0"/>
    <n v="24.46"/>
    <n v="0"/>
    <n v="2720.26"/>
    <n v="4754.2"/>
    <x v="2"/>
  </r>
  <r>
    <n v="6100"/>
    <n v="675"/>
    <n v="675"/>
    <n v="0"/>
    <n v="17.559999999999999"/>
    <n v="7467.56"/>
    <n v="944.59"/>
    <n v="-0.09"/>
    <n v="701.5"/>
    <n v="0"/>
    <n v="0"/>
    <n v="0"/>
    <n v="0"/>
    <n v="0"/>
    <n v="0"/>
    <n v="0"/>
    <n v="17.559999999999999"/>
    <n v="0"/>
    <n v="1663.56"/>
    <n v="5804"/>
    <x v="2"/>
  </r>
  <r>
    <n v="12714.5"/>
    <n v="408.17"/>
    <n v="408.17"/>
    <n v="0"/>
    <n v="60.28"/>
    <n v="13591.12"/>
    <n v="2274.13"/>
    <n v="-0.01"/>
    <n v="1462.17"/>
    <n v="5065.33"/>
    <n v="0"/>
    <n v="0"/>
    <n v="1093.82"/>
    <n v="0"/>
    <n v="0"/>
    <n v="0"/>
    <n v="60.28"/>
    <n v="0"/>
    <n v="9955.7199999999993"/>
    <n v="3635.4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236874"/>
    <n v="11991.22"/>
    <n v="11991.22"/>
    <n v="0"/>
    <n v="989.07"/>
    <n v="261845.51"/>
    <n v="44086.68"/>
    <n v="-0.81"/>
    <n v="27240.54"/>
    <n v="25113.1"/>
    <n v="49354.26"/>
    <n v="4335.55"/>
    <n v="1093.82"/>
    <n v="0"/>
    <n v="4042.9"/>
    <n v="0"/>
    <n v="989.07"/>
    <n v="0"/>
    <n v="156255.10999999999"/>
    <n v="105590.39999999999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7000"/>
    <n v="642.86"/>
    <n v="642.86"/>
    <n v="0"/>
    <n v="32.43"/>
    <n v="8318.15"/>
    <n v="1123.0999999999999"/>
    <n v="-0.12"/>
    <n v="805"/>
    <n v="2793.54"/>
    <n v="707"/>
    <n v="0"/>
    <n v="0"/>
    <n v="0"/>
    <n v="0"/>
    <n v="0"/>
    <n v="32.43"/>
    <n v="0"/>
    <n v="5460.95"/>
    <n v="2857.2"/>
    <x v="2"/>
  </r>
  <r>
    <n v="16529"/>
    <n v="354.92"/>
    <n v="354.92"/>
    <n v="0"/>
    <n v="81.91"/>
    <n v="17320.75"/>
    <n v="3146.25"/>
    <n v="-7.0000000000000007E-2"/>
    <n v="1900.84"/>
    <n v="2846.77"/>
    <n v="4133"/>
    <n v="0"/>
    <n v="1285.25"/>
    <n v="0"/>
    <n v="100"/>
    <n v="0"/>
    <n v="81.91"/>
    <n v="0"/>
    <n v="13493.95"/>
    <n v="3826.8"/>
    <x v="2"/>
  </r>
  <r>
    <n v="12714.5"/>
    <n v="408.17"/>
    <n v="408.17"/>
    <n v="0"/>
    <n v="60.28"/>
    <n v="13591.12"/>
    <n v="2274.13"/>
    <n v="-0.06"/>
    <n v="1462.17"/>
    <n v="0"/>
    <n v="4239"/>
    <n v="0"/>
    <n v="0"/>
    <n v="0"/>
    <n v="0"/>
    <n v="0"/>
    <n v="60.28"/>
    <n v="0"/>
    <n v="8035.52"/>
    <n v="5555.6"/>
    <x v="1"/>
  </r>
  <r>
    <n v="40000"/>
    <n v="239.2"/>
    <n v="239.2"/>
    <n v="0"/>
    <n v="106.39"/>
    <n v="40584.79"/>
    <n v="10078.93"/>
    <n v="7.0000000000000007E-2"/>
    <n v="4600"/>
    <n v="0"/>
    <n v="13334"/>
    <n v="0"/>
    <n v="0"/>
    <n v="0"/>
    <n v="0"/>
    <n v="0"/>
    <n v="106.39"/>
    <n v="0"/>
    <n v="28119.39"/>
    <n v="12465.4"/>
    <x v="1"/>
  </r>
  <r>
    <n v="12714.5"/>
    <n v="408.17"/>
    <n v="408.17"/>
    <n v="0"/>
    <n v="60.28"/>
    <n v="13591.12"/>
    <n v="2274.13"/>
    <n v="0.14000000000000001"/>
    <n v="1462.17"/>
    <n v="0"/>
    <n v="3600"/>
    <n v="0"/>
    <n v="0"/>
    <n v="0"/>
    <n v="0"/>
    <n v="0"/>
    <n v="60.28"/>
    <n v="0"/>
    <n v="7396.72"/>
    <n v="6194.4"/>
    <x v="1"/>
  </r>
  <r>
    <n v="16529"/>
    <n v="354.92"/>
    <n v="354.92"/>
    <n v="0"/>
    <n v="81.91"/>
    <n v="17320.75"/>
    <n v="3146.25"/>
    <n v="0.15"/>
    <n v="1900.84"/>
    <n v="0"/>
    <n v="5510"/>
    <n v="0"/>
    <n v="0"/>
    <n v="0"/>
    <n v="0"/>
    <n v="0"/>
    <n v="81.91"/>
    <n v="0"/>
    <n v="10639.15"/>
    <n v="6681.6"/>
    <x v="1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1"/>
  </r>
  <r>
    <n v="16529"/>
    <n v="354.92"/>
    <n v="354.92"/>
    <n v="0"/>
    <n v="81.91"/>
    <n v="17320.75"/>
    <n v="3146.25"/>
    <n v="-0.05"/>
    <n v="1900.84"/>
    <n v="0"/>
    <n v="0"/>
    <n v="0"/>
    <n v="0"/>
    <n v="0"/>
    <n v="0"/>
    <n v="0"/>
    <n v="81.91"/>
    <n v="0"/>
    <n v="5128.95"/>
    <n v="12191.8"/>
    <x v="1"/>
  </r>
  <r>
    <n v="12714.5"/>
    <n v="408.17"/>
    <n v="408.17"/>
    <n v="0"/>
    <n v="60.28"/>
    <n v="13591.12"/>
    <n v="2274.13"/>
    <n v="7.0000000000000007E-2"/>
    <n v="1462.17"/>
    <n v="0"/>
    <n v="0"/>
    <n v="0"/>
    <n v="4859.2700000000004"/>
    <n v="0"/>
    <n v="0"/>
    <n v="0"/>
    <n v="60.28"/>
    <n v="0"/>
    <n v="8655.92"/>
    <n v="4935.2"/>
    <x v="1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47445"/>
    <n v="3579.5"/>
    <n v="3579.5"/>
    <n v="0"/>
    <n v="625.66999999999996"/>
    <n v="155229.67000000001"/>
    <n v="29737.3"/>
    <n v="7.0000000000000007E-2"/>
    <n v="16956.2"/>
    <n v="5640.31"/>
    <n v="31523"/>
    <n v="0"/>
    <n v="6144.52"/>
    <n v="0"/>
    <n v="100"/>
    <n v="0"/>
    <n v="625.66999999999996"/>
    <n v="0"/>
    <n v="90727.07"/>
    <n v="64502.6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12714.5"/>
    <n v="408.17"/>
    <n v="408.17"/>
    <n v="789"/>
    <n v="63.39"/>
    <n v="14383.23"/>
    <n v="2274.13"/>
    <n v="7.0000000000000007E-2"/>
    <n v="1462.17"/>
    <n v="4760.47"/>
    <n v="0"/>
    <n v="0"/>
    <n v="0"/>
    <n v="0"/>
    <n v="0"/>
    <n v="0"/>
    <n v="63.39"/>
    <n v="0"/>
    <n v="8560.23"/>
    <n v="5823"/>
    <x v="2"/>
  </r>
  <r>
    <n v="16529"/>
    <n v="354.92"/>
    <n v="354.92"/>
    <n v="789"/>
    <n v="85.02"/>
    <n v="18112.86"/>
    <n v="3146.25"/>
    <n v="-0.16"/>
    <n v="1900.84"/>
    <n v="0"/>
    <n v="2169.91"/>
    <n v="0"/>
    <n v="0"/>
    <n v="0"/>
    <n v="300"/>
    <n v="0"/>
    <n v="85.02"/>
    <n v="0"/>
    <n v="7601.86"/>
    <n v="10511"/>
    <x v="1"/>
  </r>
  <r>
    <n v="16529"/>
    <n v="354.92"/>
    <n v="354.92"/>
    <n v="0"/>
    <n v="81.91"/>
    <n v="17320.75"/>
    <n v="3146.25"/>
    <n v="0.15"/>
    <n v="1900.84"/>
    <n v="0"/>
    <n v="0"/>
    <n v="0"/>
    <n v="0"/>
    <n v="0"/>
    <n v="0"/>
    <n v="0"/>
    <n v="81.91"/>
    <n v="0"/>
    <n v="5129.1499999999996"/>
    <n v="12191.6"/>
    <x v="2"/>
  </r>
  <r>
    <n v="40000"/>
    <n v="239.2"/>
    <n v="239.2"/>
    <n v="0"/>
    <n v="106.38"/>
    <n v="40584.78"/>
    <n v="10078.93"/>
    <n v="7.0000000000000007E-2"/>
    <n v="4600"/>
    <n v="0"/>
    <n v="0"/>
    <n v="0"/>
    <n v="0"/>
    <n v="0"/>
    <n v="0"/>
    <n v="0"/>
    <n v="106.38"/>
    <n v="0"/>
    <n v="14785.38"/>
    <n v="25799.4"/>
    <x v="1"/>
  </r>
  <r>
    <n v="12714.5"/>
    <n v="408.17"/>
    <n v="408.17"/>
    <n v="0"/>
    <n v="60.28"/>
    <n v="13591.12"/>
    <n v="2274.13"/>
    <n v="0.14000000000000001"/>
    <n v="1462.17"/>
    <n v="0"/>
    <n v="0"/>
    <n v="0"/>
    <n v="0"/>
    <n v="0"/>
    <n v="0"/>
    <n v="0"/>
    <n v="60.28"/>
    <n v="0"/>
    <n v="3796.72"/>
    <n v="9794.4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7000"/>
    <n v="642.86"/>
    <n v="642.86"/>
    <n v="0"/>
    <n v="29.33"/>
    <n v="8315.0499999999993"/>
    <n v="1123.0999999999999"/>
    <n v="0.02"/>
    <n v="805"/>
    <n v="0"/>
    <n v="0"/>
    <n v="0"/>
    <n v="0"/>
    <n v="0"/>
    <n v="300"/>
    <n v="0"/>
    <n v="29.33"/>
    <n v="0"/>
    <n v="2257.4499999999998"/>
    <n v="6057.6"/>
    <x v="1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30916"/>
    <n v="3224.58"/>
    <n v="3224.58"/>
    <n v="1578"/>
    <n v="546.87"/>
    <n v="139490.03"/>
    <n v="26591.05"/>
    <n v="0.17"/>
    <n v="15055.36"/>
    <n v="4760.47"/>
    <n v="2169.91"/>
    <n v="0"/>
    <n v="0"/>
    <n v="0"/>
    <n v="600"/>
    <n v="0"/>
    <n v="546.87"/>
    <n v="0"/>
    <n v="49723.83"/>
    <n v="89766.2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16529"/>
    <n v="354.92"/>
    <n v="354.92"/>
    <n v="0"/>
    <n v="81.91"/>
    <n v="17320.75"/>
    <n v="3146.25"/>
    <n v="0.1"/>
    <n v="1900.84"/>
    <n v="3829.85"/>
    <n v="0"/>
    <n v="0"/>
    <n v="0"/>
    <n v="0"/>
    <n v="0"/>
    <n v="0"/>
    <n v="81.91"/>
    <n v="0"/>
    <n v="8958.9500000000007"/>
    <n v="8361.7999999999993"/>
    <x v="2"/>
  </r>
  <r>
    <n v="16529"/>
    <n v="354.92"/>
    <n v="354.92"/>
    <n v="0"/>
    <n v="81.91"/>
    <n v="17320.75"/>
    <n v="3146.25"/>
    <n v="-0.05"/>
    <n v="1900.84"/>
    <n v="0"/>
    <n v="5510"/>
    <n v="0"/>
    <n v="0"/>
    <n v="0"/>
    <n v="0"/>
    <n v="0"/>
    <n v="81.91"/>
    <n v="0"/>
    <n v="10638.95"/>
    <n v="6681.8"/>
    <x v="2"/>
  </r>
  <r>
    <n v="40000"/>
    <n v="239.2"/>
    <n v="239.2"/>
    <n v="0"/>
    <n v="106.39"/>
    <n v="40584.79"/>
    <n v="10078.93"/>
    <n v="0.06"/>
    <n v="4600"/>
    <n v="0"/>
    <n v="5556"/>
    <n v="0"/>
    <n v="4906.01"/>
    <n v="0"/>
    <n v="0"/>
    <n v="0"/>
    <n v="106.39"/>
    <n v="1533.4"/>
    <n v="26780.79"/>
    <n v="13804"/>
    <x v="1"/>
  </r>
  <r>
    <n v="7000"/>
    <n v="642.86"/>
    <n v="642.86"/>
    <n v="0"/>
    <n v="29.33"/>
    <n v="8315.0499999999993"/>
    <n v="1123.0999999999999"/>
    <n v="0.02"/>
    <n v="805"/>
    <n v="0"/>
    <n v="834"/>
    <n v="0"/>
    <n v="0"/>
    <n v="0"/>
    <n v="0"/>
    <n v="0"/>
    <n v="29.33"/>
    <n v="0"/>
    <n v="2791.45"/>
    <n v="5523.6"/>
    <x v="2"/>
  </r>
  <r>
    <n v="12714.5"/>
    <n v="408.17"/>
    <n v="408.17"/>
    <n v="789"/>
    <n v="63.39"/>
    <n v="14383.23"/>
    <n v="2274.13"/>
    <n v="0.14000000000000001"/>
    <n v="1462.17"/>
    <n v="0"/>
    <n v="0"/>
    <n v="0"/>
    <n v="0"/>
    <n v="0"/>
    <n v="0"/>
    <n v="0"/>
    <n v="63.39"/>
    <n v="0"/>
    <n v="3799.83"/>
    <n v="10583.4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12714.5"/>
    <n v="408.17"/>
    <n v="408.17"/>
    <n v="0"/>
    <n v="60.28"/>
    <n v="13591.12"/>
    <n v="2274.13"/>
    <n v="-0.06"/>
    <n v="1462.17"/>
    <n v="0"/>
    <n v="5451"/>
    <n v="0"/>
    <n v="0"/>
    <n v="0"/>
    <n v="0"/>
    <n v="0"/>
    <n v="60.28"/>
    <n v="0"/>
    <n v="9247.52"/>
    <n v="4343.6000000000004"/>
    <x v="2"/>
  </r>
  <r>
    <n v="12714.5"/>
    <n v="408.17"/>
    <n v="408.17"/>
    <n v="0"/>
    <n v="60.28"/>
    <n v="13591.12"/>
    <n v="2274.13"/>
    <n v="0.14000000000000001"/>
    <n v="1462.17"/>
    <n v="0"/>
    <n v="0"/>
    <n v="0"/>
    <n v="0"/>
    <n v="0"/>
    <n v="0"/>
    <n v="0"/>
    <n v="60.28"/>
    <n v="0"/>
    <n v="3796.72"/>
    <n v="9794.4"/>
    <x v="2"/>
  </r>
  <r>
    <n v="16529"/>
    <n v="354.92"/>
    <n v="354.92"/>
    <n v="0"/>
    <n v="81.91"/>
    <n v="17320.75"/>
    <n v="3146.25"/>
    <n v="-0.05"/>
    <n v="1900.84"/>
    <n v="0"/>
    <n v="0"/>
    <n v="0"/>
    <n v="0"/>
    <n v="0"/>
    <n v="0"/>
    <n v="0"/>
    <n v="81.91"/>
    <n v="0"/>
    <n v="5128.95"/>
    <n v="12191.8"/>
    <x v="3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47445"/>
    <n v="3579.5"/>
    <n v="3579.5"/>
    <n v="789"/>
    <n v="625.67999999999995"/>
    <n v="156018.68"/>
    <n v="29737.3"/>
    <n v="0.24"/>
    <n v="16956.2"/>
    <n v="3829.85"/>
    <n v="17351"/>
    <n v="0"/>
    <n v="4906.01"/>
    <n v="0"/>
    <n v="0"/>
    <n v="0"/>
    <n v="625.67999999999995"/>
    <n v="1533.4"/>
    <n v="74939.679999999993"/>
    <n v="81079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36364"/>
    <n v="257.19"/>
    <n v="257.19"/>
    <n v="0"/>
    <n v="106.39"/>
    <n v="36984.769999999997"/>
    <n v="8926.93"/>
    <n v="-0.08"/>
    <n v="4181.8599999999997"/>
    <n v="0"/>
    <n v="6034.75"/>
    <n v="3853.32"/>
    <n v="0"/>
    <n v="0"/>
    <n v="5000"/>
    <n v="0"/>
    <n v="106.39"/>
    <n v="0"/>
    <n v="28103.17"/>
    <n v="8881.6"/>
    <x v="1"/>
  </r>
  <r>
    <n v="12714.5"/>
    <n v="408.17"/>
    <n v="408.17"/>
    <n v="0"/>
    <n v="60.28"/>
    <n v="13591.12"/>
    <n v="2274.13"/>
    <n v="0.14000000000000001"/>
    <n v="1462.17"/>
    <n v="0"/>
    <n v="0"/>
    <n v="0"/>
    <n v="0"/>
    <n v="0"/>
    <n v="0"/>
    <n v="0"/>
    <n v="60.28"/>
    <n v="0"/>
    <n v="3796.72"/>
    <n v="9794.4"/>
    <x v="1"/>
  </r>
  <r>
    <n v="7000"/>
    <n v="642.86"/>
    <n v="642.86"/>
    <n v="0"/>
    <n v="29.33"/>
    <n v="8315.0499999999993"/>
    <n v="1123.0999999999999"/>
    <n v="0.02"/>
    <n v="805"/>
    <n v="0"/>
    <n v="1700"/>
    <n v="0"/>
    <n v="0"/>
    <n v="0"/>
    <n v="0"/>
    <n v="0"/>
    <n v="29.33"/>
    <n v="0"/>
    <n v="3657.45"/>
    <n v="4657.6000000000004"/>
    <x v="1"/>
  </r>
  <r>
    <n v="16529"/>
    <n v="354.92"/>
    <n v="354.92"/>
    <n v="0"/>
    <n v="63.21"/>
    <n v="17302.05"/>
    <n v="3146.25"/>
    <n v="0.15"/>
    <n v="1900.84"/>
    <n v="0"/>
    <n v="0"/>
    <n v="0"/>
    <n v="0"/>
    <n v="0"/>
    <n v="0"/>
    <n v="0"/>
    <n v="63.21"/>
    <n v="0"/>
    <n v="5110.45"/>
    <n v="12191.6"/>
    <x v="3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72607.5"/>
    <n v="1663.14"/>
    <n v="1663.14"/>
    <n v="0"/>
    <n v="259.20999999999998"/>
    <n v="76192.990000000005"/>
    <n v="15470.41"/>
    <n v="0.23"/>
    <n v="8349.8700000000008"/>
    <n v="0"/>
    <n v="7734.75"/>
    <n v="3853.32"/>
    <n v="0"/>
    <n v="0"/>
    <n v="5000"/>
    <n v="0"/>
    <n v="259.20999999999998"/>
    <n v="0"/>
    <n v="40667.79"/>
    <n v="35525.199999999997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36364"/>
    <n v="257.19"/>
    <n v="257.19"/>
    <n v="0"/>
    <n v="106.39"/>
    <n v="36984.769999999997"/>
    <n v="8926.93"/>
    <n v="-0.01"/>
    <n v="4181.8599999999997"/>
    <n v="0"/>
    <n v="0"/>
    <n v="0"/>
    <n v="0"/>
    <n v="0"/>
    <n v="0"/>
    <n v="0"/>
    <n v="106.39"/>
    <n v="0"/>
    <n v="13215.17"/>
    <n v="23769.599999999999"/>
    <x v="1"/>
  </r>
  <r>
    <n v="16529"/>
    <n v="354.92"/>
    <n v="354.92"/>
    <n v="0"/>
    <n v="81.91"/>
    <n v="17320.75"/>
    <n v="3146.25"/>
    <n v="-0.05"/>
    <n v="1900.84"/>
    <n v="0"/>
    <n v="0"/>
    <n v="0"/>
    <n v="0"/>
    <n v="0"/>
    <n v="0"/>
    <n v="0"/>
    <n v="81.91"/>
    <n v="0"/>
    <n v="5128.95"/>
    <n v="12191.8"/>
    <x v="2"/>
  </r>
  <r>
    <n v="12714.5"/>
    <n v="408.17"/>
    <n v="408.17"/>
    <n v="0"/>
    <n v="60.28"/>
    <n v="13591.12"/>
    <n v="2274.13"/>
    <n v="0.01"/>
    <n v="1462.17"/>
    <n v="4299.93"/>
    <n v="0"/>
    <n v="0"/>
    <n v="0"/>
    <n v="0"/>
    <n v="0"/>
    <n v="0"/>
    <n v="60.28"/>
    <n v="0"/>
    <n v="8096.52"/>
    <n v="5494.6"/>
    <x v="2"/>
  </r>
  <r>
    <n v="7000"/>
    <n v="642.86"/>
    <n v="642.86"/>
    <n v="0"/>
    <n v="29.33"/>
    <n v="8315.0499999999993"/>
    <n v="1123.0999999999999"/>
    <n v="0.02"/>
    <n v="805"/>
    <n v="0"/>
    <n v="0"/>
    <n v="0"/>
    <n v="0"/>
    <n v="0"/>
    <n v="0"/>
    <n v="0"/>
    <n v="29.33"/>
    <n v="0"/>
    <n v="1957.45"/>
    <n v="6357.6"/>
    <x v="1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72607.5"/>
    <n v="1663.14"/>
    <n v="1663.14"/>
    <n v="0"/>
    <n v="277.91000000000003"/>
    <n v="76211.69"/>
    <n v="15470.41"/>
    <n v="-0.03"/>
    <n v="8349.8700000000008"/>
    <n v="4299.93"/>
    <n v="0"/>
    <n v="0"/>
    <n v="0"/>
    <n v="0"/>
    <n v="0"/>
    <n v="0"/>
    <n v="277.91000000000003"/>
    <n v="0"/>
    <n v="28398.09"/>
    <n v="47813.599999999999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33058"/>
    <n v="308.63"/>
    <n v="308.63"/>
    <n v="0"/>
    <n v="106.38"/>
    <n v="33781.64"/>
    <n v="7957.29"/>
    <n v="0.1"/>
    <n v="3801.67"/>
    <n v="0"/>
    <n v="0"/>
    <n v="0"/>
    <n v="0"/>
    <n v="0"/>
    <n v="1000"/>
    <n v="0"/>
    <n v="106.38"/>
    <n v="0"/>
    <n v="12865.44"/>
    <n v="20916.2"/>
    <x v="1"/>
  </r>
  <r>
    <n v="40000"/>
    <n v="239.2"/>
    <n v="239.2"/>
    <n v="0"/>
    <n v="106.38"/>
    <n v="40584.78"/>
    <n v="10078.93"/>
    <n v="0.06"/>
    <n v="4600"/>
    <n v="0"/>
    <n v="13334"/>
    <n v="0"/>
    <n v="4895.21"/>
    <n v="0"/>
    <n v="0"/>
    <n v="0"/>
    <n v="106.38"/>
    <n v="0"/>
    <n v="33014.58"/>
    <n v="7570.2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1"/>
  </r>
  <r>
    <n v="12714.5"/>
    <n v="408.17"/>
    <n v="408.17"/>
    <n v="0"/>
    <n v="60.28"/>
    <n v="13591.12"/>
    <n v="2274.13"/>
    <n v="0.14000000000000001"/>
    <n v="1462.17"/>
    <n v="0"/>
    <n v="2500"/>
    <n v="0"/>
    <n v="0"/>
    <n v="0"/>
    <n v="0"/>
    <n v="0"/>
    <n v="60.28"/>
    <n v="0"/>
    <n v="6296.72"/>
    <n v="7294.4"/>
    <x v="1"/>
  </r>
  <r>
    <n v="16529"/>
    <n v="354.92"/>
    <n v="354.92"/>
    <n v="0"/>
    <n v="81.91"/>
    <n v="17320.75"/>
    <n v="3146.25"/>
    <n v="-0.09"/>
    <n v="1900.84"/>
    <n v="3560.99"/>
    <n v="2246.4499999999998"/>
    <n v="0"/>
    <n v="0"/>
    <n v="0"/>
    <n v="0"/>
    <n v="0"/>
    <n v="81.91"/>
    <n v="0"/>
    <n v="10936.35"/>
    <n v="6384.4"/>
    <x v="1"/>
  </r>
  <r>
    <n v="12714.5"/>
    <n v="408.17"/>
    <n v="408.17"/>
    <n v="0"/>
    <n v="60.28"/>
    <n v="13591.12"/>
    <n v="2274.13"/>
    <n v="-0.06"/>
    <n v="1462.17"/>
    <n v="0"/>
    <n v="2500"/>
    <n v="0"/>
    <n v="0"/>
    <n v="0"/>
    <n v="0"/>
    <n v="0"/>
    <n v="60.28"/>
    <n v="0"/>
    <n v="6296.52"/>
    <n v="7294.6"/>
    <x v="1"/>
  </r>
  <r>
    <n v="16529"/>
    <n v="354.92"/>
    <n v="354.92"/>
    <n v="0"/>
    <n v="81.91"/>
    <n v="17320.75"/>
    <n v="3146.25"/>
    <n v="-0.06"/>
    <n v="1900.84"/>
    <n v="0"/>
    <n v="0"/>
    <n v="5217.01"/>
    <n v="0"/>
    <n v="0"/>
    <n v="1000"/>
    <n v="0"/>
    <n v="81.91"/>
    <n v="0"/>
    <n v="11345.95"/>
    <n v="5974.8"/>
    <x v="1"/>
  </r>
  <r>
    <n v="16529"/>
    <n v="354.92"/>
    <n v="354.92"/>
    <n v="0"/>
    <n v="81.91"/>
    <n v="17320.75"/>
    <n v="3146.25"/>
    <n v="-0.05"/>
    <n v="1900.84"/>
    <n v="0"/>
    <n v="5510"/>
    <n v="0"/>
    <n v="0"/>
    <n v="0"/>
    <n v="0"/>
    <n v="0"/>
    <n v="81.91"/>
    <n v="0"/>
    <n v="10638.95"/>
    <n v="6681.8"/>
    <x v="1"/>
  </r>
  <r>
    <n v="7000"/>
    <n v="642.86"/>
    <n v="642.86"/>
    <n v="0"/>
    <n v="29.33"/>
    <n v="8315.0499999999993"/>
    <n v="1123.0999999999999"/>
    <n v="0.02"/>
    <n v="805"/>
    <n v="0"/>
    <n v="0"/>
    <n v="0"/>
    <n v="0"/>
    <n v="0"/>
    <n v="0"/>
    <n v="0"/>
    <n v="29.33"/>
    <n v="0"/>
    <n v="1957.45"/>
    <n v="6357.6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67788.5"/>
    <n v="3479.96"/>
    <n v="3479.96"/>
    <n v="0"/>
    <n v="668.66"/>
    <n v="175417.08"/>
    <n v="35420.46"/>
    <n v="0"/>
    <n v="19295.7"/>
    <n v="3560.99"/>
    <n v="26090.45"/>
    <n v="5217.01"/>
    <n v="4895.21"/>
    <n v="0"/>
    <n v="2000"/>
    <n v="0"/>
    <n v="668.66"/>
    <n v="0"/>
    <n v="97148.479999999996"/>
    <n v="78268.600000000006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16529"/>
    <n v="354.92"/>
    <n v="354.92"/>
    <n v="0"/>
    <n v="81.91"/>
    <n v="17320.75"/>
    <n v="3146.25"/>
    <n v="-0.14000000000000001"/>
    <n v="1900.84"/>
    <n v="3870.68"/>
    <n v="3399"/>
    <n v="0"/>
    <n v="995.61"/>
    <n v="0"/>
    <n v="0"/>
    <n v="0"/>
    <n v="81.91"/>
    <n v="0"/>
    <n v="13394.15"/>
    <n v="3926.6"/>
    <x v="3"/>
  </r>
  <r>
    <n v="16529"/>
    <n v="354.92"/>
    <n v="354.92"/>
    <n v="0"/>
    <n v="81.91"/>
    <n v="17320.75"/>
    <n v="3146.25"/>
    <n v="-0.05"/>
    <n v="1900.84"/>
    <n v="0"/>
    <n v="5510"/>
    <n v="0"/>
    <n v="0"/>
    <n v="0"/>
    <n v="0"/>
    <n v="0"/>
    <n v="81.91"/>
    <n v="0"/>
    <n v="10638.95"/>
    <n v="6681.8"/>
    <x v="1"/>
  </r>
  <r>
    <n v="7000"/>
    <n v="642.86"/>
    <n v="642.86"/>
    <n v="0"/>
    <n v="29.33"/>
    <n v="8315.0499999999993"/>
    <n v="1123.0999999999999"/>
    <n v="0.02"/>
    <n v="805"/>
    <n v="0"/>
    <n v="2334"/>
    <n v="0"/>
    <n v="0"/>
    <n v="0"/>
    <n v="0"/>
    <n v="0"/>
    <n v="29.33"/>
    <n v="0"/>
    <n v="4291.45"/>
    <n v="4023.6"/>
    <x v="1"/>
  </r>
  <r>
    <n v="36364"/>
    <n v="257.19"/>
    <n v="257.19"/>
    <n v="0"/>
    <n v="106.38"/>
    <n v="36984.76"/>
    <n v="8926.93"/>
    <n v="-0.01"/>
    <n v="4181.8599999999997"/>
    <n v="0"/>
    <n v="12122"/>
    <n v="0"/>
    <n v="0"/>
    <n v="0"/>
    <n v="0"/>
    <n v="0"/>
    <n v="106.38"/>
    <n v="0"/>
    <n v="25337.16"/>
    <n v="11647.6"/>
    <x v="1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76422"/>
    <n v="1609.89"/>
    <n v="1609.89"/>
    <n v="0"/>
    <n v="299.52999999999997"/>
    <n v="79941.31"/>
    <n v="16342.53"/>
    <n v="-0.18"/>
    <n v="8788.5400000000009"/>
    <n v="3870.68"/>
    <n v="23365"/>
    <n v="0"/>
    <n v="995.61"/>
    <n v="0"/>
    <n v="0"/>
    <n v="0"/>
    <n v="299.52999999999997"/>
    <n v="0"/>
    <n v="53661.71"/>
    <n v="26279.599999999999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16529"/>
    <n v="354.92"/>
    <n v="354.92"/>
    <n v="0"/>
    <n v="81.91"/>
    <n v="17320.75"/>
    <n v="3146.25"/>
    <n v="-0.12"/>
    <n v="1900.84"/>
    <n v="0"/>
    <n v="3863.87"/>
    <n v="0"/>
    <n v="0"/>
    <n v="0"/>
    <n v="0"/>
    <n v="0"/>
    <n v="81.91"/>
    <n v="0"/>
    <n v="8992.75"/>
    <n v="8328"/>
    <x v="2"/>
  </r>
  <r>
    <n v="16529"/>
    <n v="354.92"/>
    <n v="354.92"/>
    <n v="0"/>
    <n v="81.91"/>
    <n v="17320.75"/>
    <n v="3146.25"/>
    <n v="0.15"/>
    <n v="1900.84"/>
    <n v="0"/>
    <n v="5510"/>
    <n v="0"/>
    <n v="0"/>
    <n v="0"/>
    <n v="0"/>
    <n v="0"/>
    <n v="81.91"/>
    <n v="0"/>
    <n v="10639.15"/>
    <n v="6681.6"/>
    <x v="2"/>
  </r>
  <r>
    <n v="12714.5"/>
    <n v="408.17"/>
    <n v="408.17"/>
    <n v="789"/>
    <n v="63.39"/>
    <n v="14383.23"/>
    <n v="2274.13"/>
    <n v="-7.0000000000000007E-2"/>
    <n v="1462.17"/>
    <n v="0"/>
    <n v="1145.4100000000001"/>
    <n v="0"/>
    <n v="0"/>
    <n v="0"/>
    <n v="0"/>
    <n v="0"/>
    <n v="63.39"/>
    <n v="0"/>
    <n v="4945.03"/>
    <n v="9438.2000000000007"/>
    <x v="2"/>
  </r>
  <r>
    <n v="12714.5"/>
    <n v="408.17"/>
    <n v="408.17"/>
    <n v="0"/>
    <n v="60.28"/>
    <n v="13591.12"/>
    <n v="2274.13"/>
    <n v="0.14000000000000001"/>
    <n v="1462.17"/>
    <n v="0"/>
    <n v="0"/>
    <n v="0"/>
    <n v="0"/>
    <n v="0"/>
    <n v="0"/>
    <n v="0"/>
    <n v="60.28"/>
    <n v="0"/>
    <n v="3796.72"/>
    <n v="9794.4"/>
    <x v="2"/>
  </r>
  <r>
    <n v="36364"/>
    <n v="257.19"/>
    <n v="257.19"/>
    <n v="0"/>
    <n v="106.39"/>
    <n v="36984.769999999997"/>
    <n v="8926.93"/>
    <n v="0.05"/>
    <n v="4181.8599999999997"/>
    <n v="3865.33"/>
    <n v="5358"/>
    <n v="0"/>
    <n v="4895.21"/>
    <n v="0"/>
    <n v="0"/>
    <n v="0"/>
    <n v="106.39"/>
    <n v="0"/>
    <n v="27333.77"/>
    <n v="9651"/>
    <x v="2"/>
  </r>
  <r>
    <n v="7000"/>
    <n v="642.86"/>
    <n v="642.86"/>
    <n v="0"/>
    <n v="29.33"/>
    <n v="8315.0499999999993"/>
    <n v="1123.0999999999999"/>
    <n v="0.02"/>
    <n v="805"/>
    <n v="0"/>
    <n v="469"/>
    <n v="0"/>
    <n v="0"/>
    <n v="0"/>
    <n v="0"/>
    <n v="0"/>
    <n v="29.33"/>
    <n v="0"/>
    <n v="2426.4499999999998"/>
    <n v="5888.6"/>
    <x v="3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01851"/>
    <n v="2426.23"/>
    <n v="2426.23"/>
    <n v="789"/>
    <n v="423.21"/>
    <n v="107915.67"/>
    <n v="20890.79"/>
    <n v="0.17"/>
    <n v="11712.88"/>
    <n v="3865.33"/>
    <n v="16346.28"/>
    <n v="0"/>
    <n v="4895.21"/>
    <n v="0"/>
    <n v="0"/>
    <n v="0"/>
    <n v="423.21"/>
    <n v="0"/>
    <n v="58133.87"/>
    <n v="49781.8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36364"/>
    <n v="257.19"/>
    <n v="257.19"/>
    <n v="0"/>
    <n v="106.39"/>
    <n v="36984.769999999997"/>
    <n v="8926.93"/>
    <n v="-0.01"/>
    <n v="4181.8599999999997"/>
    <n v="0"/>
    <n v="0"/>
    <n v="0"/>
    <n v="0"/>
    <n v="0"/>
    <n v="0"/>
    <n v="0"/>
    <n v="106.39"/>
    <n v="0"/>
    <n v="13215.17"/>
    <n v="23769.599999999999"/>
    <x v="1"/>
  </r>
  <r>
    <n v="16529"/>
    <n v="354.92"/>
    <n v="354.92"/>
    <n v="0"/>
    <n v="81.91"/>
    <n v="17320.75"/>
    <n v="3146.25"/>
    <n v="-0.05"/>
    <n v="1900.84"/>
    <n v="0"/>
    <n v="2476"/>
    <n v="0"/>
    <n v="0"/>
    <n v="0"/>
    <n v="0"/>
    <n v="0"/>
    <n v="81.91"/>
    <n v="0"/>
    <n v="7604.95"/>
    <n v="9715.7999999999993"/>
    <x v="2"/>
  </r>
  <r>
    <n v="12714.5"/>
    <n v="408.17"/>
    <n v="408.17"/>
    <n v="0"/>
    <n v="60.28"/>
    <n v="13591.12"/>
    <n v="2274.13"/>
    <n v="0.02"/>
    <n v="1462.17"/>
    <n v="3799.72"/>
    <n v="0"/>
    <n v="0"/>
    <n v="2970.8"/>
    <n v="0"/>
    <n v="500"/>
    <n v="0"/>
    <n v="60.28"/>
    <n v="0"/>
    <n v="11067.12"/>
    <n v="2524"/>
    <x v="2"/>
  </r>
  <r>
    <n v="7000"/>
    <n v="642.86"/>
    <n v="642.86"/>
    <n v="0"/>
    <n v="29.33"/>
    <n v="8315.0499999999993"/>
    <n v="1123.0999999999999"/>
    <n v="0.02"/>
    <n v="805"/>
    <n v="0"/>
    <n v="0"/>
    <n v="0"/>
    <n v="0"/>
    <n v="0"/>
    <n v="0"/>
    <n v="0"/>
    <n v="29.33"/>
    <n v="0"/>
    <n v="1957.45"/>
    <n v="6357.6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85322"/>
    <n v="2071.31"/>
    <n v="2071.31"/>
    <n v="0"/>
    <n v="338.19"/>
    <n v="89802.81"/>
    <n v="17744.54"/>
    <n v="-0.08"/>
    <n v="9812.0400000000009"/>
    <n v="3799.72"/>
    <n v="2476"/>
    <n v="0"/>
    <n v="2970.8"/>
    <n v="0"/>
    <n v="500"/>
    <n v="0"/>
    <n v="338.19"/>
    <n v="0"/>
    <n v="37641.21"/>
    <n v="52161.599999999999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12714.5"/>
    <n v="408.17"/>
    <n v="408.17"/>
    <n v="0"/>
    <n v="60.28"/>
    <n v="13591.12"/>
    <n v="2274.13"/>
    <n v="0.08"/>
    <n v="1462.17"/>
    <n v="3242.26"/>
    <n v="0"/>
    <n v="0"/>
    <n v="0"/>
    <n v="0"/>
    <n v="0"/>
    <n v="0"/>
    <n v="60.28"/>
    <n v="0"/>
    <n v="7038.92"/>
    <n v="6552.2"/>
    <x v="1"/>
  </r>
  <r>
    <n v="16529"/>
    <n v="354.92"/>
    <n v="354.92"/>
    <n v="0"/>
    <n v="81.91"/>
    <n v="17320.75"/>
    <n v="3146.25"/>
    <n v="-0.05"/>
    <n v="1900.84"/>
    <n v="0"/>
    <n v="5510"/>
    <n v="0"/>
    <n v="0"/>
    <n v="0"/>
    <n v="0"/>
    <n v="0"/>
    <n v="81.91"/>
    <n v="0"/>
    <n v="10638.95"/>
    <n v="6681.8"/>
    <x v="1"/>
  </r>
  <r>
    <n v="12714.5"/>
    <n v="408.17"/>
    <n v="408.17"/>
    <n v="0"/>
    <n v="60.28"/>
    <n v="13591.12"/>
    <n v="2274.13"/>
    <n v="-0.15"/>
    <n v="1462.17"/>
    <n v="3856.49"/>
    <n v="0"/>
    <n v="0"/>
    <n v="0"/>
    <n v="0"/>
    <n v="0"/>
    <n v="0"/>
    <n v="60.28"/>
    <n v="0"/>
    <n v="7652.92"/>
    <n v="5938.2"/>
    <x v="1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40000"/>
    <n v="239.2"/>
    <n v="239.2"/>
    <n v="0"/>
    <n v="106.38"/>
    <n v="40584.78"/>
    <n v="10078.93"/>
    <n v="7.0000000000000007E-2"/>
    <n v="4600"/>
    <n v="0"/>
    <n v="0"/>
    <n v="0"/>
    <n v="0"/>
    <n v="0"/>
    <n v="0"/>
    <n v="0"/>
    <n v="106.38"/>
    <n v="0"/>
    <n v="14785.38"/>
    <n v="25799.4"/>
    <x v="3"/>
  </r>
  <r>
    <n v="7000"/>
    <n v="642.86"/>
    <n v="642.86"/>
    <n v="0"/>
    <n v="29.33"/>
    <n v="8315.0499999999993"/>
    <n v="1123.0999999999999"/>
    <n v="0.02"/>
    <n v="805"/>
    <n v="0"/>
    <n v="0"/>
    <n v="0"/>
    <n v="0"/>
    <n v="0"/>
    <n v="0"/>
    <n v="0"/>
    <n v="29.33"/>
    <n v="0"/>
    <n v="1957.45"/>
    <n v="6357.6"/>
    <x v="2"/>
  </r>
  <r>
    <n v="16529"/>
    <n v="354.92"/>
    <n v="354.92"/>
    <n v="0"/>
    <n v="81.91"/>
    <n v="17320.75"/>
    <n v="3146.25"/>
    <n v="-0.05"/>
    <n v="1900.84"/>
    <n v="0"/>
    <n v="0"/>
    <n v="0"/>
    <n v="0"/>
    <n v="0"/>
    <n v="0"/>
    <n v="0"/>
    <n v="81.91"/>
    <n v="0"/>
    <n v="5128.95"/>
    <n v="12191.8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30916"/>
    <n v="3224.58"/>
    <n v="3224.58"/>
    <n v="0"/>
    <n v="540.65"/>
    <n v="137905.81"/>
    <n v="26591.05"/>
    <n v="-0.2"/>
    <n v="15055.36"/>
    <n v="7098.75"/>
    <n v="5510"/>
    <n v="0"/>
    <n v="0"/>
    <n v="0"/>
    <n v="0"/>
    <n v="0"/>
    <n v="540.65"/>
    <n v="0"/>
    <n v="54795.61"/>
    <n v="83110.2"/>
    <x v="5"/>
  </r>
  <r>
    <m/>
    <m/>
    <m/>
    <m/>
    <m/>
    <m/>
    <m/>
    <m/>
    <m/>
    <m/>
    <m/>
    <m/>
    <m/>
    <m/>
    <m/>
    <m/>
    <m/>
    <m/>
    <m/>
    <m/>
    <x v="5"/>
  </r>
  <r>
    <m/>
    <m/>
    <m/>
    <m/>
    <m/>
    <m/>
    <m/>
    <m/>
    <m/>
    <m/>
    <m/>
    <m/>
    <m/>
    <m/>
    <m/>
    <m/>
    <m/>
    <m/>
    <m/>
    <m/>
    <x v="5"/>
  </r>
  <r>
    <n v="36364"/>
    <n v="257.19"/>
    <n v="257.19"/>
    <n v="0"/>
    <n v="106.39"/>
    <n v="36984.769999999997"/>
    <n v="8926.93"/>
    <n v="-0.09"/>
    <n v="4181.8599999999997"/>
    <n v="4829.08"/>
    <n v="0"/>
    <n v="0"/>
    <n v="3291.4"/>
    <n v="0"/>
    <n v="0"/>
    <n v="0"/>
    <n v="106.39"/>
    <n v="0"/>
    <n v="21335.57"/>
    <n v="15649.2"/>
    <x v="1"/>
  </r>
  <r>
    <n v="16529"/>
    <n v="354.92"/>
    <n v="354.92"/>
    <n v="0"/>
    <n v="81.91"/>
    <n v="17320.75"/>
    <n v="3146.25"/>
    <n v="0"/>
    <n v="1900.84"/>
    <n v="3787.85"/>
    <n v="0"/>
    <n v="0"/>
    <n v="2333.9"/>
    <n v="0"/>
    <n v="250"/>
    <n v="50"/>
    <n v="81.91"/>
    <n v="0"/>
    <n v="11550.75"/>
    <n v="5770"/>
    <x v="1"/>
  </r>
  <r>
    <n v="16529"/>
    <n v="354.92"/>
    <n v="354.92"/>
    <n v="0"/>
    <n v="81.91"/>
    <n v="17320.75"/>
    <n v="3146.25"/>
    <n v="-0.05"/>
    <n v="1900.84"/>
    <n v="0"/>
    <n v="5510"/>
    <n v="0"/>
    <n v="0"/>
    <n v="3185"/>
    <n v="0"/>
    <n v="0"/>
    <n v="81.91"/>
    <n v="0"/>
    <n v="13823.95"/>
    <n v="3496.8"/>
    <x v="1"/>
  </r>
  <r>
    <n v="12714.5"/>
    <n v="408.17"/>
    <n v="408.17"/>
    <n v="0"/>
    <n v="60.28"/>
    <n v="13591.12"/>
    <n v="2274.13"/>
    <n v="-0.06"/>
    <n v="1462.17"/>
    <n v="0"/>
    <n v="0"/>
    <n v="0"/>
    <n v="0"/>
    <n v="0"/>
    <n v="0"/>
    <n v="0"/>
    <n v="60.28"/>
    <n v="0"/>
    <n v="3796.52"/>
    <n v="9794.6"/>
    <x v="2"/>
  </r>
  <r>
    <n v="16529"/>
    <n v="354.92"/>
    <n v="354.92"/>
    <n v="789"/>
    <n v="85.02"/>
    <n v="18112.86"/>
    <n v="3146.25"/>
    <n v="0.06"/>
    <n v="1900.84"/>
    <n v="3095.75"/>
    <n v="1120.58"/>
    <n v="0"/>
    <n v="4025.36"/>
    <n v="0"/>
    <n v="0"/>
    <n v="0"/>
    <n v="85.02"/>
    <n v="0"/>
    <n v="13373.86"/>
    <n v="4739"/>
    <x v="1"/>
  </r>
  <r>
    <n v="16529"/>
    <n v="354.92"/>
    <n v="354.92"/>
    <n v="0"/>
    <n v="81.91"/>
    <n v="17320.75"/>
    <n v="3146.25"/>
    <n v="-0.09"/>
    <n v="1900.84"/>
    <n v="0"/>
    <n v="0"/>
    <n v="2143.04"/>
    <n v="0"/>
    <n v="0"/>
    <n v="300"/>
    <n v="100"/>
    <n v="81.91"/>
    <n v="0"/>
    <n v="7671.95"/>
    <n v="9648.7999999999993"/>
    <x v="1"/>
  </r>
  <r>
    <n v="12714.5"/>
    <n v="408.17"/>
    <n v="408.17"/>
    <n v="0"/>
    <n v="60.28"/>
    <n v="13591.12"/>
    <n v="2274.13"/>
    <n v="-7.0000000000000007E-2"/>
    <n v="1462.17"/>
    <n v="3878.84"/>
    <n v="668"/>
    <n v="0"/>
    <n v="2176.77"/>
    <n v="0"/>
    <n v="350"/>
    <n v="200"/>
    <n v="60.28"/>
    <n v="0"/>
    <n v="11070.12"/>
    <n v="2521"/>
    <x v="1"/>
  </r>
  <r>
    <n v="12714.5"/>
    <n v="408.17"/>
    <n v="408.17"/>
    <n v="0"/>
    <n v="60.28"/>
    <n v="13591.12"/>
    <n v="2274.13"/>
    <n v="0.05"/>
    <n v="1462.17"/>
    <n v="0"/>
    <n v="0"/>
    <n v="0"/>
    <n v="2872.89"/>
    <n v="0"/>
    <n v="2000"/>
    <n v="0"/>
    <n v="60.28"/>
    <n v="0"/>
    <n v="8669.52"/>
    <n v="4921.6000000000004"/>
    <x v="1"/>
  </r>
  <r>
    <n v="12714.5"/>
    <n v="408.17"/>
    <n v="408.17"/>
    <n v="0"/>
    <n v="60.28"/>
    <n v="13591.12"/>
    <n v="2274.13"/>
    <n v="-0.06"/>
    <n v="1462.17"/>
    <n v="0"/>
    <n v="2826"/>
    <n v="0"/>
    <n v="0"/>
    <n v="0"/>
    <n v="0"/>
    <n v="0"/>
    <n v="60.28"/>
    <n v="0"/>
    <n v="6622.52"/>
    <n v="6968.6"/>
    <x v="2"/>
  </r>
  <r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s v="  -----------------------"/>
    <x v="5"/>
  </r>
  <r>
    <n v="153338"/>
    <n v="3309.55"/>
    <n v="3309.55"/>
    <n v="789"/>
    <n v="678.26"/>
    <n v="161424.35999999999"/>
    <n v="30608.45"/>
    <n v="-0.31"/>
    <n v="17633.900000000001"/>
    <n v="15591.52"/>
    <n v="10124.58"/>
    <n v="2143.04"/>
    <n v="14700.32"/>
    <n v="3185"/>
    <n v="2900"/>
    <n v="350"/>
    <n v="678.26"/>
    <n v="0"/>
    <n v="97914.76"/>
    <n v="63509.599999999999"/>
    <x v="0"/>
  </r>
  <r>
    <m/>
    <m/>
    <m/>
    <m/>
    <m/>
    <m/>
    <m/>
    <m/>
    <m/>
    <m/>
    <m/>
    <m/>
    <m/>
    <m/>
    <m/>
    <m/>
    <m/>
    <m/>
    <m/>
    <m/>
    <x v="0"/>
  </r>
  <r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s v="  ============="/>
    <x v="0"/>
  </r>
  <r>
    <n v="2674771.21"/>
    <n v="60358.99"/>
    <n v="60358.99"/>
    <n v="7101"/>
    <n v="9646.1299999999992"/>
    <n v="2812236.32"/>
    <n v="589253.18000000005"/>
    <n v="-0.86"/>
    <n v="307599.01"/>
    <n v="121261.88"/>
    <n v="383121.98"/>
    <n v="17608.22"/>
    <n v="61326.28"/>
    <n v="3185"/>
    <n v="15642.9"/>
    <n v="350"/>
    <n v="9646.1299999999992"/>
    <n v="1533.4"/>
    <n v="1510527.12"/>
    <n v="1301709.2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J5:L12" firstHeaderRow="0" firstDataRow="1" firstDataCol="1"/>
  <pivotFields count="21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 defaultSubtotal="0">
      <items count="6">
        <item x="2"/>
        <item x="3"/>
        <item x="1"/>
        <item x="5"/>
        <item x="0"/>
        <item x="4"/>
      </items>
    </pivotField>
  </pivotFields>
  <rowFields count="1">
    <field x="2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*NETO*" fld="19" subtotal="count" baseField="0" baseItem="0"/>
    <dataField name="Suma de *NETO*2" fld="19" baseField="21" baseItem="1"/>
  </dataFields>
  <formats count="1">
    <format dxfId="0">
      <pivotArea collapsedLevelsAreSubtotals="1" fieldPosition="0">
        <references count="2">
          <reference field="4294967294" count="1" selected="0">
            <x v="1"/>
          </reference>
          <reference field="2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showWhiteSpace="0" zoomScaleNormal="100" workbookViewId="0">
      <pane ySplit="3" topLeftCell="A190" activePane="bottomLeft" state="frozen"/>
      <selection pane="bottomLeft" activeCell="N23" sqref="N23"/>
    </sheetView>
  </sheetViews>
  <sheetFormatPr baseColWidth="10" defaultRowHeight="11.25" x14ac:dyDescent="0.2"/>
  <cols>
    <col min="1" max="1" width="9.42578125" style="2" customWidth="1"/>
    <col min="2" max="2" width="24.7109375" style="1" customWidth="1"/>
    <col min="3" max="3" width="13.140625" style="1" customWidth="1"/>
    <col min="4" max="4" width="9.28515625" style="1" customWidth="1"/>
    <col min="5" max="5" width="6.140625" style="1" customWidth="1"/>
    <col min="6" max="7" width="11.140625" style="1" customWidth="1"/>
    <col min="8" max="8" width="11.28515625" style="1" customWidth="1"/>
    <col min="9" max="16384" width="11.42578125" style="1"/>
  </cols>
  <sheetData>
    <row r="1" spans="1:8" customFormat="1" ht="15.75" x14ac:dyDescent="0.25">
      <c r="A1" s="64" t="s">
        <v>321</v>
      </c>
      <c r="B1" s="64"/>
      <c r="C1" s="64"/>
      <c r="D1" s="64"/>
      <c r="E1" s="64"/>
      <c r="F1" s="64"/>
      <c r="G1" s="64"/>
      <c r="H1" s="64"/>
    </row>
    <row r="2" spans="1:8" customFormat="1" ht="15" x14ac:dyDescent="0.25">
      <c r="A2" s="65" t="s">
        <v>358</v>
      </c>
      <c r="B2" s="65"/>
      <c r="C2" s="65"/>
      <c r="D2" s="65"/>
      <c r="E2" s="65"/>
      <c r="F2" s="65"/>
      <c r="G2" s="65"/>
      <c r="H2" s="65"/>
    </row>
    <row r="3" spans="1:8" s="7" customFormat="1" ht="39.75" customHeight="1" x14ac:dyDescent="0.25">
      <c r="A3" s="62" t="s">
        <v>0</v>
      </c>
      <c r="B3" s="62" t="s">
        <v>1</v>
      </c>
      <c r="C3" s="62" t="s">
        <v>328</v>
      </c>
      <c r="D3" s="62" t="s">
        <v>7</v>
      </c>
      <c r="E3" s="62" t="s">
        <v>8</v>
      </c>
      <c r="F3" s="62" t="s">
        <v>9</v>
      </c>
      <c r="G3" s="63" t="s">
        <v>327</v>
      </c>
      <c r="H3" s="62" t="s">
        <v>19</v>
      </c>
    </row>
    <row r="4" spans="1:8" ht="15" x14ac:dyDescent="0.25">
      <c r="A4" s="51" t="s">
        <v>21</v>
      </c>
      <c r="B4" s="47"/>
      <c r="C4" s="47"/>
      <c r="D4" s="47"/>
      <c r="E4" s="47"/>
      <c r="F4" s="47"/>
      <c r="G4" s="47"/>
      <c r="H4" s="47"/>
    </row>
    <row r="5" spans="1:8" x14ac:dyDescent="0.2">
      <c r="A5" s="49" t="s">
        <v>22</v>
      </c>
      <c r="B5" s="48" t="s">
        <v>23</v>
      </c>
      <c r="C5" s="52">
        <v>17320.75</v>
      </c>
      <c r="D5" s="52">
        <v>3146.25</v>
      </c>
      <c r="E5" s="52">
        <v>0.1</v>
      </c>
      <c r="F5" s="52">
        <v>1900.84</v>
      </c>
      <c r="G5" s="52">
        <v>8916.9500000000007</v>
      </c>
      <c r="H5" s="52">
        <v>8403.7999999999993</v>
      </c>
    </row>
    <row r="6" spans="1:8" x14ac:dyDescent="0.2">
      <c r="A6" s="49" t="s">
        <v>24</v>
      </c>
      <c r="B6" s="48" t="s">
        <v>25</v>
      </c>
      <c r="C6" s="52">
        <v>70756.429999999993</v>
      </c>
      <c r="D6" s="52">
        <v>20175.02</v>
      </c>
      <c r="E6" s="53">
        <v>-0.02</v>
      </c>
      <c r="F6" s="52">
        <v>8042.41</v>
      </c>
      <c r="G6" s="52">
        <v>41698.43</v>
      </c>
      <c r="H6" s="52">
        <v>29058</v>
      </c>
    </row>
    <row r="7" spans="1:8" x14ac:dyDescent="0.2">
      <c r="A7" s="49" t="s">
        <v>26</v>
      </c>
      <c r="B7" s="48" t="s">
        <v>27</v>
      </c>
      <c r="C7" s="52">
        <v>17320.75</v>
      </c>
      <c r="D7" s="52">
        <v>3146.25</v>
      </c>
      <c r="E7" s="53">
        <v>-0.05</v>
      </c>
      <c r="F7" s="52">
        <v>1900.84</v>
      </c>
      <c r="G7" s="52">
        <v>5128.95</v>
      </c>
      <c r="H7" s="52">
        <v>12191.8</v>
      </c>
    </row>
    <row r="8" spans="1:8" x14ac:dyDescent="0.2">
      <c r="A8" s="49" t="s">
        <v>28</v>
      </c>
      <c r="B8" s="48" t="s">
        <v>29</v>
      </c>
      <c r="C8" s="52">
        <v>70756.42</v>
      </c>
      <c r="D8" s="52">
        <v>20175.02</v>
      </c>
      <c r="E8" s="52">
        <v>0.03</v>
      </c>
      <c r="F8" s="52">
        <v>8042.41</v>
      </c>
      <c r="G8" s="52">
        <v>31736.82</v>
      </c>
      <c r="H8" s="52">
        <v>39019.599999999999</v>
      </c>
    </row>
    <row r="9" spans="1:8" x14ac:dyDescent="0.2">
      <c r="A9" s="49" t="s">
        <v>30</v>
      </c>
      <c r="B9" s="48" t="s">
        <v>31</v>
      </c>
      <c r="C9" s="52">
        <v>11842.09</v>
      </c>
      <c r="D9" s="52">
        <v>1703.94</v>
      </c>
      <c r="E9" s="52">
        <v>0.12</v>
      </c>
      <c r="F9" s="52">
        <v>1124.76</v>
      </c>
      <c r="G9" s="52">
        <v>8856.49</v>
      </c>
      <c r="H9" s="52">
        <v>2985.6</v>
      </c>
    </row>
    <row r="10" spans="1:8" x14ac:dyDescent="0.2">
      <c r="A10" s="49" t="s">
        <v>32</v>
      </c>
      <c r="B10" s="48" t="s">
        <v>33</v>
      </c>
      <c r="C10" s="52">
        <v>70756.42</v>
      </c>
      <c r="D10" s="52">
        <v>20175.02</v>
      </c>
      <c r="E10" s="52">
        <v>7.0000000000000007E-2</v>
      </c>
      <c r="F10" s="52">
        <v>8042.41</v>
      </c>
      <c r="G10" s="52">
        <v>35508.82</v>
      </c>
      <c r="H10" s="52">
        <v>35247.599999999999</v>
      </c>
    </row>
    <row r="11" spans="1:8" x14ac:dyDescent="0.2">
      <c r="A11" s="49" t="s">
        <v>34</v>
      </c>
      <c r="B11" s="48" t="s">
        <v>35</v>
      </c>
      <c r="C11" s="52">
        <v>11049.99</v>
      </c>
      <c r="D11" s="52">
        <v>1703.94</v>
      </c>
      <c r="E11" s="52">
        <v>0</v>
      </c>
      <c r="F11" s="52">
        <v>1124.76</v>
      </c>
      <c r="G11" s="52">
        <v>4932.99</v>
      </c>
      <c r="H11" s="52">
        <v>6117</v>
      </c>
    </row>
    <row r="12" spans="1:8" x14ac:dyDescent="0.2">
      <c r="A12" s="49" t="s">
        <v>36</v>
      </c>
      <c r="B12" s="48" t="s">
        <v>37</v>
      </c>
      <c r="C12" s="52">
        <v>11049.99</v>
      </c>
      <c r="D12" s="52">
        <v>1703.94</v>
      </c>
      <c r="E12" s="53">
        <v>-0.1</v>
      </c>
      <c r="F12" s="52">
        <v>1124.76</v>
      </c>
      <c r="G12" s="52">
        <v>2873.59</v>
      </c>
      <c r="H12" s="52">
        <v>8176.4</v>
      </c>
    </row>
    <row r="13" spans="1:8" x14ac:dyDescent="0.2">
      <c r="A13" s="49" t="s">
        <v>38</v>
      </c>
      <c r="B13" s="48" t="s">
        <v>39</v>
      </c>
      <c r="C13" s="52">
        <v>70756.429999999993</v>
      </c>
      <c r="D13" s="52">
        <v>20175.02</v>
      </c>
      <c r="E13" s="52">
        <v>0.01</v>
      </c>
      <c r="F13" s="52">
        <v>8042.41</v>
      </c>
      <c r="G13" s="52">
        <v>28323.83</v>
      </c>
      <c r="H13" s="52">
        <v>42432.6</v>
      </c>
    </row>
    <row r="14" spans="1:8" x14ac:dyDescent="0.2">
      <c r="A14" s="49" t="s">
        <v>40</v>
      </c>
      <c r="B14" s="48" t="s">
        <v>41</v>
      </c>
      <c r="C14" s="52">
        <v>11049.99</v>
      </c>
      <c r="D14" s="52">
        <v>1703.94</v>
      </c>
      <c r="E14" s="53">
        <v>-0.1</v>
      </c>
      <c r="F14" s="52">
        <v>1124.76</v>
      </c>
      <c r="G14" s="52">
        <v>2873.59</v>
      </c>
      <c r="H14" s="52">
        <v>8176.4</v>
      </c>
    </row>
    <row r="15" spans="1:8" x14ac:dyDescent="0.2">
      <c r="A15" s="49" t="s">
        <v>42</v>
      </c>
      <c r="B15" s="48" t="s">
        <v>43</v>
      </c>
      <c r="C15" s="52">
        <v>18112.86</v>
      </c>
      <c r="D15" s="52">
        <v>3146.25</v>
      </c>
      <c r="E15" s="53">
        <v>-0.05</v>
      </c>
      <c r="F15" s="52">
        <v>1900.84</v>
      </c>
      <c r="G15" s="52">
        <v>5132.0600000000004</v>
      </c>
      <c r="H15" s="52">
        <v>12980.8</v>
      </c>
    </row>
    <row r="16" spans="1:8" x14ac:dyDescent="0.2">
      <c r="A16" s="49" t="s">
        <v>44</v>
      </c>
      <c r="B16" s="48" t="s">
        <v>45</v>
      </c>
      <c r="C16" s="52">
        <v>17320.75</v>
      </c>
      <c r="D16" s="52">
        <v>3146.25</v>
      </c>
      <c r="E16" s="53">
        <v>-0.05</v>
      </c>
      <c r="F16" s="52">
        <v>1900.84</v>
      </c>
      <c r="G16" s="52">
        <v>9128.9500000000007</v>
      </c>
      <c r="H16" s="52">
        <v>8191.8</v>
      </c>
    </row>
    <row r="17" spans="1:8" x14ac:dyDescent="0.2">
      <c r="A17" s="49" t="s">
        <v>46</v>
      </c>
      <c r="B17" s="48" t="s">
        <v>47</v>
      </c>
      <c r="C17" s="52">
        <v>70756.42</v>
      </c>
      <c r="D17" s="52">
        <v>20175.02</v>
      </c>
      <c r="E17" s="53">
        <v>-0.19</v>
      </c>
      <c r="F17" s="52">
        <v>8042.41</v>
      </c>
      <c r="G17" s="52">
        <v>40696.620000000003</v>
      </c>
      <c r="H17" s="52">
        <v>30059.8</v>
      </c>
    </row>
    <row r="18" spans="1:8" x14ac:dyDescent="0.2">
      <c r="A18" s="49" t="s">
        <v>48</v>
      </c>
      <c r="B18" s="48" t="s">
        <v>49</v>
      </c>
      <c r="C18" s="52">
        <v>70756.42</v>
      </c>
      <c r="D18" s="52">
        <v>20175.02</v>
      </c>
      <c r="E18" s="52">
        <v>0.01</v>
      </c>
      <c r="F18" s="52">
        <v>8042.41</v>
      </c>
      <c r="G18" s="52">
        <v>49871.82</v>
      </c>
      <c r="H18" s="52">
        <v>20884.599999999999</v>
      </c>
    </row>
    <row r="19" spans="1:8" x14ac:dyDescent="0.2">
      <c r="A19" s="49" t="s">
        <v>50</v>
      </c>
      <c r="B19" s="48" t="s">
        <v>51</v>
      </c>
      <c r="C19" s="52">
        <v>11049.99</v>
      </c>
      <c r="D19" s="52">
        <v>1703.94</v>
      </c>
      <c r="E19" s="52">
        <v>0.1</v>
      </c>
      <c r="F19" s="52">
        <v>1124.76</v>
      </c>
      <c r="G19" s="52">
        <v>5590.79</v>
      </c>
      <c r="H19" s="52">
        <v>5459.2</v>
      </c>
    </row>
    <row r="20" spans="1:8" x14ac:dyDescent="0.2">
      <c r="A20" s="49" t="s">
        <v>52</v>
      </c>
      <c r="B20" s="48" t="s">
        <v>53</v>
      </c>
      <c r="C20" s="52">
        <v>17320.75</v>
      </c>
      <c r="D20" s="52">
        <v>3146.25</v>
      </c>
      <c r="E20" s="53">
        <v>-0.05</v>
      </c>
      <c r="F20" s="52">
        <v>1900.84</v>
      </c>
      <c r="G20" s="52">
        <v>10284.35</v>
      </c>
      <c r="H20" s="52">
        <v>7036.4</v>
      </c>
    </row>
    <row r="21" spans="1:8" x14ac:dyDescent="0.2">
      <c r="A21" s="49" t="s">
        <v>54</v>
      </c>
      <c r="B21" s="48" t="s">
        <v>55</v>
      </c>
      <c r="C21" s="52">
        <v>11049.99</v>
      </c>
      <c r="D21" s="52">
        <v>1703.94</v>
      </c>
      <c r="E21" s="52">
        <v>0.1</v>
      </c>
      <c r="F21" s="52">
        <v>1124.76</v>
      </c>
      <c r="G21" s="52">
        <v>2873.79</v>
      </c>
      <c r="H21" s="52">
        <v>8176.2</v>
      </c>
    </row>
    <row r="22" spans="1:8" x14ac:dyDescent="0.2">
      <c r="A22" s="49" t="s">
        <v>356</v>
      </c>
      <c r="B22" s="48" t="s">
        <v>357</v>
      </c>
      <c r="C22" s="52">
        <v>5773.59</v>
      </c>
      <c r="D22" s="52">
        <v>1048.75</v>
      </c>
      <c r="E22" s="53">
        <v>-7.0000000000000007E-2</v>
      </c>
      <c r="F22" s="52">
        <v>633.61</v>
      </c>
      <c r="G22" s="52">
        <v>1709.59</v>
      </c>
      <c r="H22" s="52">
        <v>4064</v>
      </c>
    </row>
    <row r="23" spans="1:8" s="3" customFormat="1" x14ac:dyDescent="0.2">
      <c r="A23" s="55" t="s">
        <v>56</v>
      </c>
      <c r="B23" s="50"/>
      <c r="C23" s="50" t="s">
        <v>57</v>
      </c>
      <c r="D23" s="50" t="s">
        <v>57</v>
      </c>
      <c r="E23" s="50" t="s">
        <v>57</v>
      </c>
      <c r="F23" s="50" t="s">
        <v>57</v>
      </c>
      <c r="G23" s="50" t="s">
        <v>57</v>
      </c>
      <c r="H23" s="50" t="s">
        <v>57</v>
      </c>
    </row>
    <row r="24" spans="1:8" ht="15" x14ac:dyDescent="0.25">
      <c r="A24" s="47"/>
      <c r="B24" s="47"/>
      <c r="C24" s="56">
        <v>584800.03</v>
      </c>
      <c r="D24" s="56">
        <v>148053.76000000001</v>
      </c>
      <c r="E24" s="57">
        <v>-0.14000000000000001</v>
      </c>
      <c r="F24" s="56">
        <v>65140.83</v>
      </c>
      <c r="G24" s="56">
        <v>296138.43</v>
      </c>
      <c r="H24" s="56">
        <v>288661.59999999998</v>
      </c>
    </row>
    <row r="25" spans="1:8" x14ac:dyDescent="0.2">
      <c r="A25" s="46"/>
      <c r="B25" s="45"/>
      <c r="C25" s="45"/>
      <c r="D25" s="45"/>
      <c r="E25" s="45"/>
      <c r="F25" s="45"/>
      <c r="G25" s="45"/>
      <c r="H25" s="45"/>
    </row>
    <row r="26" spans="1:8" ht="15" x14ac:dyDescent="0.25">
      <c r="A26" s="51" t="s">
        <v>58</v>
      </c>
      <c r="B26" s="47"/>
      <c r="C26" s="47"/>
      <c r="D26" s="47"/>
      <c r="E26" s="47"/>
      <c r="F26" s="47"/>
      <c r="G26" s="47"/>
      <c r="H26" s="47"/>
    </row>
    <row r="27" spans="1:8" x14ac:dyDescent="0.2">
      <c r="A27" s="49" t="s">
        <v>59</v>
      </c>
      <c r="B27" s="48" t="s">
        <v>60</v>
      </c>
      <c r="C27" s="52">
        <v>76588.429999999993</v>
      </c>
      <c r="D27" s="52">
        <v>22157.9</v>
      </c>
      <c r="E27" s="52">
        <v>0.11</v>
      </c>
      <c r="F27" s="52">
        <v>8725.6299999999992</v>
      </c>
      <c r="G27" s="52">
        <v>68928.03</v>
      </c>
      <c r="H27" s="52">
        <v>7660.4</v>
      </c>
    </row>
    <row r="28" spans="1:8" x14ac:dyDescent="0.2">
      <c r="A28" s="49" t="s">
        <v>61</v>
      </c>
      <c r="B28" s="48" t="s">
        <v>62</v>
      </c>
      <c r="C28" s="52">
        <v>17320.75</v>
      </c>
      <c r="D28" s="52">
        <v>3146.25</v>
      </c>
      <c r="E28" s="53">
        <v>-0.1</v>
      </c>
      <c r="F28" s="52">
        <v>1900.84</v>
      </c>
      <c r="G28" s="52">
        <v>8916.75</v>
      </c>
      <c r="H28" s="52">
        <v>8404</v>
      </c>
    </row>
    <row r="29" spans="1:8" x14ac:dyDescent="0.2">
      <c r="A29" s="49" t="s">
        <v>63</v>
      </c>
      <c r="B29" s="48" t="s">
        <v>64</v>
      </c>
      <c r="C29" s="52">
        <v>13591.12</v>
      </c>
      <c r="D29" s="52">
        <v>2274.13</v>
      </c>
      <c r="E29" s="53">
        <v>-0.19</v>
      </c>
      <c r="F29" s="52">
        <v>1462.17</v>
      </c>
      <c r="G29" s="52">
        <v>7297.72</v>
      </c>
      <c r="H29" s="52">
        <v>6293.4</v>
      </c>
    </row>
    <row r="30" spans="1:8" x14ac:dyDescent="0.2">
      <c r="A30" s="49" t="s">
        <v>65</v>
      </c>
      <c r="B30" s="48" t="s">
        <v>66</v>
      </c>
      <c r="C30" s="52">
        <v>33781.65</v>
      </c>
      <c r="D30" s="52">
        <v>7957.29</v>
      </c>
      <c r="E30" s="53">
        <v>-0.1</v>
      </c>
      <c r="F30" s="52">
        <v>3801.67</v>
      </c>
      <c r="G30" s="52">
        <v>17375.25</v>
      </c>
      <c r="H30" s="52">
        <v>16406.400000000001</v>
      </c>
    </row>
    <row r="31" spans="1:8" x14ac:dyDescent="0.2">
      <c r="A31" s="49" t="s">
        <v>67</v>
      </c>
      <c r="B31" s="48" t="s">
        <v>68</v>
      </c>
      <c r="C31" s="52">
        <v>40584.78</v>
      </c>
      <c r="D31" s="52">
        <v>10078.93</v>
      </c>
      <c r="E31" s="53">
        <v>-0.01</v>
      </c>
      <c r="F31" s="52">
        <v>4600</v>
      </c>
      <c r="G31" s="52">
        <v>34764.58</v>
      </c>
      <c r="H31" s="52">
        <v>5820.2</v>
      </c>
    </row>
    <row r="32" spans="1:8" x14ac:dyDescent="0.2">
      <c r="A32" s="49" t="s">
        <v>69</v>
      </c>
      <c r="B32" s="48" t="s">
        <v>70</v>
      </c>
      <c r="C32" s="52">
        <v>36984.769999999997</v>
      </c>
      <c r="D32" s="52">
        <v>8926.93</v>
      </c>
      <c r="E32" s="52">
        <v>0.09</v>
      </c>
      <c r="F32" s="52">
        <v>4181.8599999999997</v>
      </c>
      <c r="G32" s="52">
        <v>15540.17</v>
      </c>
      <c r="H32" s="52">
        <v>21444.6</v>
      </c>
    </row>
    <row r="33" spans="1:8" x14ac:dyDescent="0.2">
      <c r="A33" s="49" t="s">
        <v>71</v>
      </c>
      <c r="B33" s="48" t="s">
        <v>72</v>
      </c>
      <c r="C33" s="52">
        <v>33781.65</v>
      </c>
      <c r="D33" s="52">
        <v>7957.29</v>
      </c>
      <c r="E33" s="52">
        <v>0.1</v>
      </c>
      <c r="F33" s="52">
        <v>3801.67</v>
      </c>
      <c r="G33" s="52">
        <v>15615.45</v>
      </c>
      <c r="H33" s="52">
        <v>18166.2</v>
      </c>
    </row>
    <row r="34" spans="1:8" x14ac:dyDescent="0.2">
      <c r="A34" s="49" t="s">
        <v>73</v>
      </c>
      <c r="B34" s="48" t="s">
        <v>74</v>
      </c>
      <c r="C34" s="52">
        <v>13591.12</v>
      </c>
      <c r="D34" s="52">
        <v>2274.13</v>
      </c>
      <c r="E34" s="53">
        <v>-0.06</v>
      </c>
      <c r="F34" s="52">
        <v>1462.17</v>
      </c>
      <c r="G34" s="52">
        <v>7226.52</v>
      </c>
      <c r="H34" s="52">
        <v>6364.6</v>
      </c>
    </row>
    <row r="35" spans="1:8" x14ac:dyDescent="0.2">
      <c r="A35" s="49" t="s">
        <v>75</v>
      </c>
      <c r="B35" s="48" t="s">
        <v>76</v>
      </c>
      <c r="C35" s="52">
        <v>18112.86</v>
      </c>
      <c r="D35" s="52">
        <v>3146.25</v>
      </c>
      <c r="E35" s="52">
        <v>0.15</v>
      </c>
      <c r="F35" s="52">
        <v>1900.84</v>
      </c>
      <c r="G35" s="52">
        <v>5132.26</v>
      </c>
      <c r="H35" s="52">
        <v>12980.6</v>
      </c>
    </row>
    <row r="36" spans="1:8" x14ac:dyDescent="0.2">
      <c r="A36" s="49" t="s">
        <v>77</v>
      </c>
      <c r="B36" s="48" t="s">
        <v>78</v>
      </c>
      <c r="C36" s="52">
        <v>13591.12</v>
      </c>
      <c r="D36" s="52">
        <v>2274.13</v>
      </c>
      <c r="E36" s="53">
        <v>-0.06</v>
      </c>
      <c r="F36" s="52">
        <v>1462.17</v>
      </c>
      <c r="G36" s="52">
        <v>6296.52</v>
      </c>
      <c r="H36" s="52">
        <v>7294.6</v>
      </c>
    </row>
    <row r="37" spans="1:8" x14ac:dyDescent="0.2">
      <c r="A37" s="49" t="s">
        <v>79</v>
      </c>
      <c r="B37" s="48" t="s">
        <v>80</v>
      </c>
      <c r="C37" s="52">
        <v>11049.99</v>
      </c>
      <c r="D37" s="52">
        <v>1703.94</v>
      </c>
      <c r="E37" s="53">
        <v>-0.1</v>
      </c>
      <c r="F37" s="52">
        <v>1124.76</v>
      </c>
      <c r="G37" s="52">
        <v>2873.59</v>
      </c>
      <c r="H37" s="52">
        <v>8176.4</v>
      </c>
    </row>
    <row r="38" spans="1:8" x14ac:dyDescent="0.2">
      <c r="A38" s="49" t="s">
        <v>81</v>
      </c>
      <c r="B38" s="48" t="s">
        <v>82</v>
      </c>
      <c r="C38" s="52">
        <v>13591.12</v>
      </c>
      <c r="D38" s="52">
        <v>2274.13</v>
      </c>
      <c r="E38" s="52">
        <v>0.14000000000000001</v>
      </c>
      <c r="F38" s="52">
        <v>1462.17</v>
      </c>
      <c r="G38" s="52">
        <v>3796.72</v>
      </c>
      <c r="H38" s="52">
        <v>9794.4</v>
      </c>
    </row>
    <row r="39" spans="1:8" x14ac:dyDescent="0.2">
      <c r="A39" s="49" t="s">
        <v>83</v>
      </c>
      <c r="B39" s="48" t="s">
        <v>84</v>
      </c>
      <c r="C39" s="52">
        <v>36984.769999999997</v>
      </c>
      <c r="D39" s="52">
        <v>8926.93</v>
      </c>
      <c r="E39" s="53">
        <v>-0.01</v>
      </c>
      <c r="F39" s="52">
        <v>4181.8599999999997</v>
      </c>
      <c r="G39" s="52">
        <v>29999.17</v>
      </c>
      <c r="H39" s="52">
        <v>6985.6</v>
      </c>
    </row>
    <row r="40" spans="1:8" x14ac:dyDescent="0.2">
      <c r="A40" s="49" t="s">
        <v>85</v>
      </c>
      <c r="B40" s="48" t="s">
        <v>86</v>
      </c>
      <c r="C40" s="52">
        <v>40584.79</v>
      </c>
      <c r="D40" s="52">
        <v>10078.93</v>
      </c>
      <c r="E40" s="52">
        <v>7.0000000000000007E-2</v>
      </c>
      <c r="F40" s="52">
        <v>4600</v>
      </c>
      <c r="G40" s="52">
        <v>28119.39</v>
      </c>
      <c r="H40" s="52">
        <v>12465.4</v>
      </c>
    </row>
    <row r="41" spans="1:8" x14ac:dyDescent="0.2">
      <c r="A41" s="49" t="s">
        <v>87</v>
      </c>
      <c r="B41" s="48" t="s">
        <v>88</v>
      </c>
      <c r="C41" s="52">
        <v>13591.12</v>
      </c>
      <c r="D41" s="52">
        <v>2274.13</v>
      </c>
      <c r="E41" s="53">
        <v>-0.09</v>
      </c>
      <c r="F41" s="52">
        <v>1462.17</v>
      </c>
      <c r="G41" s="52">
        <v>10154.52</v>
      </c>
      <c r="H41" s="52">
        <v>3436.6</v>
      </c>
    </row>
    <row r="42" spans="1:8" x14ac:dyDescent="0.2">
      <c r="A42" s="49" t="s">
        <v>89</v>
      </c>
      <c r="B42" s="48" t="s">
        <v>90</v>
      </c>
      <c r="C42" s="52">
        <v>17320.75</v>
      </c>
      <c r="D42" s="52">
        <v>3146.25</v>
      </c>
      <c r="E42" s="52">
        <v>0.06</v>
      </c>
      <c r="F42" s="52">
        <v>1900.84</v>
      </c>
      <c r="G42" s="52">
        <v>14647.75</v>
      </c>
      <c r="H42" s="52">
        <v>2673</v>
      </c>
    </row>
    <row r="43" spans="1:8" s="3" customFormat="1" x14ac:dyDescent="0.2">
      <c r="A43" s="55" t="s">
        <v>56</v>
      </c>
      <c r="B43" s="50"/>
      <c r="C43" s="50" t="s">
        <v>57</v>
      </c>
      <c r="D43" s="50" t="s">
        <v>57</v>
      </c>
      <c r="E43" s="50" t="s">
        <v>57</v>
      </c>
      <c r="F43" s="50" t="s">
        <v>57</v>
      </c>
      <c r="G43" s="50" t="s">
        <v>57</v>
      </c>
      <c r="H43" s="50" t="s">
        <v>57</v>
      </c>
    </row>
    <row r="44" spans="1:8" ht="15" x14ac:dyDescent="0.25">
      <c r="A44" s="47"/>
      <c r="B44" s="47"/>
      <c r="C44" s="56">
        <v>431050.79</v>
      </c>
      <c r="D44" s="56">
        <v>98597.54</v>
      </c>
      <c r="E44" s="57">
        <v>0</v>
      </c>
      <c r="F44" s="56">
        <v>48030.82</v>
      </c>
      <c r="G44" s="56">
        <v>276684.39</v>
      </c>
      <c r="H44" s="56">
        <v>154366.39999999999</v>
      </c>
    </row>
    <row r="45" spans="1:8" x14ac:dyDescent="0.2">
      <c r="A45" s="46"/>
      <c r="B45" s="45"/>
      <c r="C45" s="45"/>
      <c r="D45" s="45"/>
      <c r="E45" s="45"/>
      <c r="F45" s="45"/>
      <c r="G45" s="45"/>
      <c r="H45" s="45"/>
    </row>
    <row r="46" spans="1:8" ht="15" x14ac:dyDescent="0.25">
      <c r="A46" s="51" t="s">
        <v>91</v>
      </c>
      <c r="B46" s="47"/>
      <c r="C46" s="47"/>
      <c r="D46" s="47"/>
      <c r="E46" s="47"/>
      <c r="F46" s="47"/>
      <c r="G46" s="47"/>
      <c r="H46" s="47"/>
    </row>
    <row r="47" spans="1:8" x14ac:dyDescent="0.2">
      <c r="A47" s="49" t="s">
        <v>92</v>
      </c>
      <c r="B47" s="48" t="s">
        <v>93</v>
      </c>
      <c r="C47" s="52">
        <v>11049.99</v>
      </c>
      <c r="D47" s="52">
        <v>1703.94</v>
      </c>
      <c r="E47" s="52">
        <v>0.1</v>
      </c>
      <c r="F47" s="52">
        <v>1124.76</v>
      </c>
      <c r="G47" s="52">
        <v>7764.79</v>
      </c>
      <c r="H47" s="52">
        <v>3285.2</v>
      </c>
    </row>
    <row r="48" spans="1:8" s="3" customFormat="1" x14ac:dyDescent="0.2">
      <c r="A48" s="55" t="s">
        <v>56</v>
      </c>
      <c r="B48" s="50"/>
      <c r="C48" s="50" t="s">
        <v>57</v>
      </c>
      <c r="D48" s="50" t="s">
        <v>57</v>
      </c>
      <c r="E48" s="50" t="s">
        <v>57</v>
      </c>
      <c r="F48" s="50" t="s">
        <v>57</v>
      </c>
      <c r="G48" s="50" t="s">
        <v>57</v>
      </c>
      <c r="H48" s="50" t="s">
        <v>57</v>
      </c>
    </row>
    <row r="49" spans="1:8" ht="15" x14ac:dyDescent="0.25">
      <c r="A49" s="47"/>
      <c r="B49" s="47"/>
      <c r="C49" s="56">
        <v>11049.99</v>
      </c>
      <c r="D49" s="56">
        <v>1703.94</v>
      </c>
      <c r="E49" s="56">
        <v>0.1</v>
      </c>
      <c r="F49" s="56">
        <v>1124.76</v>
      </c>
      <c r="G49" s="56">
        <v>7764.79</v>
      </c>
      <c r="H49" s="56">
        <v>3285.2</v>
      </c>
    </row>
    <row r="50" spans="1:8" x14ac:dyDescent="0.2">
      <c r="A50" s="46"/>
      <c r="B50" s="45"/>
      <c r="C50" s="45"/>
      <c r="D50" s="45"/>
      <c r="E50" s="45"/>
      <c r="F50" s="45"/>
      <c r="G50" s="45"/>
      <c r="H50" s="45"/>
    </row>
    <row r="51" spans="1:8" ht="15" x14ac:dyDescent="0.25">
      <c r="A51" s="51" t="s">
        <v>94</v>
      </c>
      <c r="B51" s="47"/>
      <c r="C51" s="47"/>
      <c r="D51" s="47"/>
      <c r="E51" s="47"/>
      <c r="F51" s="47"/>
      <c r="G51" s="47"/>
      <c r="H51" s="47"/>
    </row>
    <row r="52" spans="1:8" x14ac:dyDescent="0.2">
      <c r="A52" s="49" t="s">
        <v>95</v>
      </c>
      <c r="B52" s="48" t="s">
        <v>96</v>
      </c>
      <c r="C52" s="52">
        <v>11049.99</v>
      </c>
      <c r="D52" s="52">
        <v>1703.94</v>
      </c>
      <c r="E52" s="52">
        <v>0.1</v>
      </c>
      <c r="F52" s="52">
        <v>1124.76</v>
      </c>
      <c r="G52" s="52">
        <v>2873.79</v>
      </c>
      <c r="H52" s="52">
        <v>8176.2</v>
      </c>
    </row>
    <row r="53" spans="1:8" x14ac:dyDescent="0.2">
      <c r="A53" s="49" t="s">
        <v>97</v>
      </c>
      <c r="B53" s="48" t="s">
        <v>98</v>
      </c>
      <c r="C53" s="52">
        <v>17320.75</v>
      </c>
      <c r="D53" s="52">
        <v>3146.25</v>
      </c>
      <c r="E53" s="52">
        <v>7.0000000000000007E-2</v>
      </c>
      <c r="F53" s="52">
        <v>1900.84</v>
      </c>
      <c r="G53" s="52">
        <v>13808.55</v>
      </c>
      <c r="H53" s="52">
        <v>3512.2</v>
      </c>
    </row>
    <row r="54" spans="1:8" x14ac:dyDescent="0.2">
      <c r="A54" s="49" t="s">
        <v>99</v>
      </c>
      <c r="B54" s="48" t="s">
        <v>100</v>
      </c>
      <c r="C54" s="52">
        <v>11049.99</v>
      </c>
      <c r="D54" s="52">
        <v>1703.94</v>
      </c>
      <c r="E54" s="52">
        <v>0.01</v>
      </c>
      <c r="F54" s="52">
        <v>1124.76</v>
      </c>
      <c r="G54" s="52">
        <v>5968.39</v>
      </c>
      <c r="H54" s="52">
        <v>5081.6000000000004</v>
      </c>
    </row>
    <row r="55" spans="1:8" x14ac:dyDescent="0.2">
      <c r="A55" s="49" t="s">
        <v>101</v>
      </c>
      <c r="B55" s="48" t="s">
        <v>102</v>
      </c>
      <c r="C55" s="52">
        <v>17320.75</v>
      </c>
      <c r="D55" s="52">
        <v>3146.25</v>
      </c>
      <c r="E55" s="53">
        <v>-0.05</v>
      </c>
      <c r="F55" s="52">
        <v>1900.84</v>
      </c>
      <c r="G55" s="52">
        <v>10638.95</v>
      </c>
      <c r="H55" s="52">
        <v>6681.8</v>
      </c>
    </row>
    <row r="56" spans="1:8" x14ac:dyDescent="0.2">
      <c r="A56" s="49" t="s">
        <v>103</v>
      </c>
      <c r="B56" s="48" t="s">
        <v>104</v>
      </c>
      <c r="C56" s="52">
        <v>17320.75</v>
      </c>
      <c r="D56" s="52">
        <v>3146.25</v>
      </c>
      <c r="E56" s="53">
        <v>-0.05</v>
      </c>
      <c r="F56" s="52">
        <v>1900.84</v>
      </c>
      <c r="G56" s="52">
        <v>9867.9500000000007</v>
      </c>
      <c r="H56" s="52">
        <v>7452.8</v>
      </c>
    </row>
    <row r="57" spans="1:8" x14ac:dyDescent="0.2">
      <c r="A57" s="49" t="s">
        <v>105</v>
      </c>
      <c r="B57" s="48" t="s">
        <v>106</v>
      </c>
      <c r="C57" s="52">
        <v>13591.12</v>
      </c>
      <c r="D57" s="52">
        <v>2274.13</v>
      </c>
      <c r="E57" s="53">
        <v>-0.06</v>
      </c>
      <c r="F57" s="52">
        <v>1462.17</v>
      </c>
      <c r="G57" s="52">
        <v>3796.52</v>
      </c>
      <c r="H57" s="52">
        <v>9794.6</v>
      </c>
    </row>
    <row r="58" spans="1:8" x14ac:dyDescent="0.2">
      <c r="A58" s="49" t="s">
        <v>107</v>
      </c>
      <c r="B58" s="48" t="s">
        <v>108</v>
      </c>
      <c r="C58" s="52">
        <v>13591.12</v>
      </c>
      <c r="D58" s="52">
        <v>2274.13</v>
      </c>
      <c r="E58" s="53">
        <v>-0.06</v>
      </c>
      <c r="F58" s="52">
        <v>1462.17</v>
      </c>
      <c r="G58" s="52">
        <v>7328.52</v>
      </c>
      <c r="H58" s="52">
        <v>6262.6</v>
      </c>
    </row>
    <row r="59" spans="1:8" x14ac:dyDescent="0.2">
      <c r="A59" s="49" t="s">
        <v>109</v>
      </c>
      <c r="B59" s="48" t="s">
        <v>110</v>
      </c>
      <c r="C59" s="52">
        <v>46541.39</v>
      </c>
      <c r="D59" s="52">
        <v>11985.04</v>
      </c>
      <c r="E59" s="53">
        <v>-0.04</v>
      </c>
      <c r="F59" s="52">
        <v>5290</v>
      </c>
      <c r="G59" s="52">
        <v>30159.39</v>
      </c>
      <c r="H59" s="52">
        <v>16382</v>
      </c>
    </row>
    <row r="60" spans="1:8" x14ac:dyDescent="0.2">
      <c r="A60" s="49" t="s">
        <v>111</v>
      </c>
      <c r="B60" s="48" t="s">
        <v>112</v>
      </c>
      <c r="C60" s="52">
        <v>11049.99</v>
      </c>
      <c r="D60" s="52">
        <v>1703.94</v>
      </c>
      <c r="E60" s="52">
        <v>0.1</v>
      </c>
      <c r="F60" s="52">
        <v>1124.76</v>
      </c>
      <c r="G60" s="52">
        <v>2873.79</v>
      </c>
      <c r="H60" s="52">
        <v>8176.2</v>
      </c>
    </row>
    <row r="61" spans="1:8" x14ac:dyDescent="0.2">
      <c r="A61" s="49" t="s">
        <v>113</v>
      </c>
      <c r="B61" s="48" t="s">
        <v>114</v>
      </c>
      <c r="C61" s="52">
        <v>9104.0499999999993</v>
      </c>
      <c r="D61" s="52">
        <v>1123.0999999999999</v>
      </c>
      <c r="E61" s="53">
        <v>-0.11</v>
      </c>
      <c r="F61" s="52">
        <v>805</v>
      </c>
      <c r="G61" s="52">
        <v>2616.4499999999998</v>
      </c>
      <c r="H61" s="52">
        <v>6487.6</v>
      </c>
    </row>
    <row r="62" spans="1:8" s="3" customFormat="1" x14ac:dyDescent="0.2">
      <c r="A62" s="55" t="s">
        <v>56</v>
      </c>
      <c r="B62" s="50"/>
      <c r="C62" s="50" t="s">
        <v>57</v>
      </c>
      <c r="D62" s="50" t="s">
        <v>57</v>
      </c>
      <c r="E62" s="50" t="s">
        <v>57</v>
      </c>
      <c r="F62" s="50" t="s">
        <v>57</v>
      </c>
      <c r="G62" s="50" t="s">
        <v>57</v>
      </c>
      <c r="H62" s="50" t="s">
        <v>57</v>
      </c>
    </row>
    <row r="63" spans="1:8" ht="15" x14ac:dyDescent="0.25">
      <c r="A63" s="47"/>
      <c r="B63" s="47"/>
      <c r="C63" s="56">
        <v>167939.9</v>
      </c>
      <c r="D63" s="56">
        <v>32206.97</v>
      </c>
      <c r="E63" s="57">
        <v>-0.09</v>
      </c>
      <c r="F63" s="56">
        <v>18096.14</v>
      </c>
      <c r="G63" s="56">
        <v>89932.3</v>
      </c>
      <c r="H63" s="56">
        <v>78007.600000000006</v>
      </c>
    </row>
    <row r="64" spans="1:8" x14ac:dyDescent="0.2">
      <c r="A64" s="46"/>
      <c r="B64" s="45"/>
      <c r="C64" s="45"/>
      <c r="D64" s="45"/>
      <c r="E64" s="45"/>
      <c r="F64" s="45"/>
      <c r="G64" s="45"/>
      <c r="H64" s="45"/>
    </row>
    <row r="65" spans="1:8" ht="15" x14ac:dyDescent="0.25">
      <c r="A65" s="51" t="s">
        <v>115</v>
      </c>
      <c r="B65" s="47"/>
      <c r="C65" s="47"/>
      <c r="D65" s="47"/>
      <c r="E65" s="47"/>
      <c r="F65" s="47"/>
      <c r="G65" s="47"/>
      <c r="H65" s="47"/>
    </row>
    <row r="66" spans="1:8" x14ac:dyDescent="0.2">
      <c r="A66" s="49" t="s">
        <v>116</v>
      </c>
      <c r="B66" s="48" t="s">
        <v>117</v>
      </c>
      <c r="C66" s="52">
        <v>6570.45</v>
      </c>
      <c r="D66" s="52">
        <v>752.62</v>
      </c>
      <c r="E66" s="53">
        <v>-0.06</v>
      </c>
      <c r="F66" s="52">
        <v>586.5</v>
      </c>
      <c r="G66" s="52">
        <v>3058.25</v>
      </c>
      <c r="H66" s="52">
        <v>3512.2</v>
      </c>
    </row>
    <row r="67" spans="1:8" x14ac:dyDescent="0.2">
      <c r="A67" s="49" t="s">
        <v>118</v>
      </c>
      <c r="B67" s="48" t="s">
        <v>119</v>
      </c>
      <c r="C67" s="52">
        <v>17320.75</v>
      </c>
      <c r="D67" s="52">
        <v>3146.25</v>
      </c>
      <c r="E67" s="52">
        <v>0.12</v>
      </c>
      <c r="F67" s="52">
        <v>1900.84</v>
      </c>
      <c r="G67" s="52">
        <v>12756.35</v>
      </c>
      <c r="H67" s="52">
        <v>4564.3999999999996</v>
      </c>
    </row>
    <row r="68" spans="1:8" x14ac:dyDescent="0.2">
      <c r="A68" s="49" t="s">
        <v>120</v>
      </c>
      <c r="B68" s="48" t="s">
        <v>121</v>
      </c>
      <c r="C68" s="52">
        <v>7474.46</v>
      </c>
      <c r="D68" s="52">
        <v>944.59</v>
      </c>
      <c r="E68" s="53">
        <v>-0.09</v>
      </c>
      <c r="F68" s="52">
        <v>701.5</v>
      </c>
      <c r="G68" s="52">
        <v>3704.46</v>
      </c>
      <c r="H68" s="52">
        <v>3770</v>
      </c>
    </row>
    <row r="69" spans="1:8" x14ac:dyDescent="0.2">
      <c r="A69" s="49" t="s">
        <v>122</v>
      </c>
      <c r="B69" s="48" t="s">
        <v>123</v>
      </c>
      <c r="C69" s="52">
        <v>6570.45</v>
      </c>
      <c r="D69" s="52">
        <v>752.62</v>
      </c>
      <c r="E69" s="53">
        <v>-0.01</v>
      </c>
      <c r="F69" s="52">
        <v>586.5</v>
      </c>
      <c r="G69" s="52">
        <v>4054.05</v>
      </c>
      <c r="H69" s="52">
        <v>2516.4</v>
      </c>
    </row>
    <row r="70" spans="1:8" x14ac:dyDescent="0.2">
      <c r="A70" s="49" t="s">
        <v>124</v>
      </c>
      <c r="B70" s="48" t="s">
        <v>125</v>
      </c>
      <c r="C70" s="52">
        <v>7474.46</v>
      </c>
      <c r="D70" s="52">
        <v>944.59</v>
      </c>
      <c r="E70" s="53">
        <v>-0.06</v>
      </c>
      <c r="F70" s="52">
        <v>701.5</v>
      </c>
      <c r="G70" s="52">
        <v>5192.66</v>
      </c>
      <c r="H70" s="52">
        <v>2281.8000000000002</v>
      </c>
    </row>
    <row r="71" spans="1:8" x14ac:dyDescent="0.2">
      <c r="A71" s="49" t="s">
        <v>126</v>
      </c>
      <c r="B71" s="48" t="s">
        <v>127</v>
      </c>
      <c r="C71" s="52">
        <v>13591.12</v>
      </c>
      <c r="D71" s="52">
        <v>2274.13</v>
      </c>
      <c r="E71" s="52">
        <v>0.04</v>
      </c>
      <c r="F71" s="52">
        <v>1462.17</v>
      </c>
      <c r="G71" s="52">
        <v>6339.52</v>
      </c>
      <c r="H71" s="52">
        <v>7251.6</v>
      </c>
    </row>
    <row r="72" spans="1:8" x14ac:dyDescent="0.2">
      <c r="A72" s="49" t="s">
        <v>128</v>
      </c>
      <c r="B72" s="48" t="s">
        <v>129</v>
      </c>
      <c r="C72" s="52">
        <v>7474.46</v>
      </c>
      <c r="D72" s="52">
        <v>944.59</v>
      </c>
      <c r="E72" s="52">
        <v>7.0000000000000007E-2</v>
      </c>
      <c r="F72" s="52">
        <v>701.5</v>
      </c>
      <c r="G72" s="52">
        <v>4497.8599999999997</v>
      </c>
      <c r="H72" s="52">
        <v>2976.6</v>
      </c>
    </row>
    <row r="73" spans="1:8" x14ac:dyDescent="0.2">
      <c r="A73" s="49" t="s">
        <v>130</v>
      </c>
      <c r="B73" s="48" t="s">
        <v>131</v>
      </c>
      <c r="C73" s="52">
        <v>13591.12</v>
      </c>
      <c r="D73" s="52">
        <v>2274.13</v>
      </c>
      <c r="E73" s="53">
        <v>-0.06</v>
      </c>
      <c r="F73" s="52">
        <v>1462.17</v>
      </c>
      <c r="G73" s="52">
        <v>7626.92</v>
      </c>
      <c r="H73" s="52">
        <v>5964.2</v>
      </c>
    </row>
    <row r="74" spans="1:8" x14ac:dyDescent="0.2">
      <c r="A74" s="49" t="s">
        <v>132</v>
      </c>
      <c r="B74" s="48" t="s">
        <v>133</v>
      </c>
      <c r="C74" s="52">
        <v>13591.12</v>
      </c>
      <c r="D74" s="52">
        <v>2274.13</v>
      </c>
      <c r="E74" s="53">
        <v>-0.17</v>
      </c>
      <c r="F74" s="52">
        <v>1462.17</v>
      </c>
      <c r="G74" s="52">
        <v>7656.12</v>
      </c>
      <c r="H74" s="52">
        <v>5935</v>
      </c>
    </row>
    <row r="75" spans="1:8" x14ac:dyDescent="0.2">
      <c r="A75" s="49" t="s">
        <v>134</v>
      </c>
      <c r="B75" s="48" t="s">
        <v>135</v>
      </c>
      <c r="C75" s="52">
        <v>6570.45</v>
      </c>
      <c r="D75" s="52">
        <v>752.62</v>
      </c>
      <c r="E75" s="53">
        <v>-0.06</v>
      </c>
      <c r="F75" s="52">
        <v>586.5</v>
      </c>
      <c r="G75" s="52">
        <v>3058.25</v>
      </c>
      <c r="H75" s="52">
        <v>3512.2</v>
      </c>
    </row>
    <row r="76" spans="1:8" x14ac:dyDescent="0.2">
      <c r="A76" s="49" t="s">
        <v>136</v>
      </c>
      <c r="B76" s="48" t="s">
        <v>137</v>
      </c>
      <c r="C76" s="52">
        <v>17320.75</v>
      </c>
      <c r="D76" s="52">
        <v>3146.25</v>
      </c>
      <c r="E76" s="53">
        <v>-0.05</v>
      </c>
      <c r="F76" s="52">
        <v>1900.84</v>
      </c>
      <c r="G76" s="52">
        <v>10638.95</v>
      </c>
      <c r="H76" s="52">
        <v>6681.8</v>
      </c>
    </row>
    <row r="77" spans="1:8" x14ac:dyDescent="0.2">
      <c r="A77" s="49" t="s">
        <v>138</v>
      </c>
      <c r="B77" s="48" t="s">
        <v>139</v>
      </c>
      <c r="C77" s="52">
        <v>6570.45</v>
      </c>
      <c r="D77" s="52">
        <v>752.62</v>
      </c>
      <c r="E77" s="53">
        <v>-0.06</v>
      </c>
      <c r="F77" s="52">
        <v>586.5</v>
      </c>
      <c r="G77" s="52">
        <v>3058.25</v>
      </c>
      <c r="H77" s="52">
        <v>3512.2</v>
      </c>
    </row>
    <row r="78" spans="1:8" x14ac:dyDescent="0.2">
      <c r="A78" s="49" t="s">
        <v>140</v>
      </c>
      <c r="B78" s="48" t="s">
        <v>141</v>
      </c>
      <c r="C78" s="52">
        <v>17320.75</v>
      </c>
      <c r="D78" s="52">
        <v>3146.25</v>
      </c>
      <c r="E78" s="52">
        <v>0</v>
      </c>
      <c r="F78" s="52">
        <v>1900.84</v>
      </c>
      <c r="G78" s="52">
        <v>13393.55</v>
      </c>
      <c r="H78" s="52">
        <v>3927.2</v>
      </c>
    </row>
    <row r="79" spans="1:8" x14ac:dyDescent="0.2">
      <c r="A79" s="49" t="s">
        <v>142</v>
      </c>
      <c r="B79" s="48" t="s">
        <v>143</v>
      </c>
      <c r="C79" s="52">
        <v>40584.78</v>
      </c>
      <c r="D79" s="52">
        <v>10078.93</v>
      </c>
      <c r="E79" s="53">
        <v>-0.13</v>
      </c>
      <c r="F79" s="52">
        <v>4600</v>
      </c>
      <c r="G79" s="52">
        <v>32968.18</v>
      </c>
      <c r="H79" s="52">
        <v>7616.6</v>
      </c>
    </row>
    <row r="80" spans="1:8" x14ac:dyDescent="0.2">
      <c r="A80" s="49" t="s">
        <v>144</v>
      </c>
      <c r="B80" s="48" t="s">
        <v>145</v>
      </c>
      <c r="C80" s="52">
        <v>7474.46</v>
      </c>
      <c r="D80" s="52">
        <v>944.59</v>
      </c>
      <c r="E80" s="53">
        <v>-0.09</v>
      </c>
      <c r="F80" s="52">
        <v>701.5</v>
      </c>
      <c r="G80" s="52">
        <v>3307.46</v>
      </c>
      <c r="H80" s="52">
        <v>4167</v>
      </c>
    </row>
    <row r="81" spans="1:8" x14ac:dyDescent="0.2">
      <c r="A81" s="49" t="s">
        <v>146</v>
      </c>
      <c r="B81" s="48" t="s">
        <v>147</v>
      </c>
      <c r="C81" s="52">
        <v>8315.0499999999993</v>
      </c>
      <c r="D81" s="52">
        <v>1123.0999999999999</v>
      </c>
      <c r="E81" s="52">
        <v>0.02</v>
      </c>
      <c r="F81" s="52">
        <v>805</v>
      </c>
      <c r="G81" s="52">
        <v>5188.45</v>
      </c>
      <c r="H81" s="52">
        <v>3126.6</v>
      </c>
    </row>
    <row r="82" spans="1:8" x14ac:dyDescent="0.2">
      <c r="A82" s="49" t="s">
        <v>148</v>
      </c>
      <c r="B82" s="48" t="s">
        <v>149</v>
      </c>
      <c r="C82" s="52">
        <v>8315.0499999999993</v>
      </c>
      <c r="D82" s="52">
        <v>1123.0999999999999</v>
      </c>
      <c r="E82" s="53">
        <v>-0.18</v>
      </c>
      <c r="F82" s="52">
        <v>805</v>
      </c>
      <c r="G82" s="52">
        <v>4291.25</v>
      </c>
      <c r="H82" s="52">
        <v>4023.8</v>
      </c>
    </row>
    <row r="83" spans="1:8" x14ac:dyDescent="0.2">
      <c r="A83" s="49" t="s">
        <v>150</v>
      </c>
      <c r="B83" s="48" t="s">
        <v>151</v>
      </c>
      <c r="C83" s="52">
        <v>13591.12</v>
      </c>
      <c r="D83" s="52">
        <v>2274.13</v>
      </c>
      <c r="E83" s="53">
        <v>-0.06</v>
      </c>
      <c r="F83" s="52">
        <v>1462.17</v>
      </c>
      <c r="G83" s="52">
        <v>7328.52</v>
      </c>
      <c r="H83" s="52">
        <v>6262.6</v>
      </c>
    </row>
    <row r="84" spans="1:8" x14ac:dyDescent="0.2">
      <c r="A84" s="49" t="s">
        <v>152</v>
      </c>
      <c r="B84" s="48" t="s">
        <v>153</v>
      </c>
      <c r="C84" s="52">
        <v>13591.12</v>
      </c>
      <c r="D84" s="52">
        <v>2274.13</v>
      </c>
      <c r="E84" s="53">
        <v>-0.06</v>
      </c>
      <c r="F84" s="52">
        <v>1462.17</v>
      </c>
      <c r="G84" s="52">
        <v>3796.52</v>
      </c>
      <c r="H84" s="52">
        <v>9794.6</v>
      </c>
    </row>
    <row r="85" spans="1:8" x14ac:dyDescent="0.2">
      <c r="A85" s="49" t="s">
        <v>154</v>
      </c>
      <c r="B85" s="48" t="s">
        <v>155</v>
      </c>
      <c r="C85" s="52">
        <v>7474.46</v>
      </c>
      <c r="D85" s="52">
        <v>944.59</v>
      </c>
      <c r="E85" s="52">
        <v>0.18</v>
      </c>
      <c r="F85" s="52">
        <v>701.5</v>
      </c>
      <c r="G85" s="52">
        <v>2720.26</v>
      </c>
      <c r="H85" s="52">
        <v>4754.2</v>
      </c>
    </row>
    <row r="86" spans="1:8" x14ac:dyDescent="0.2">
      <c r="A86" s="49" t="s">
        <v>156</v>
      </c>
      <c r="B86" s="48" t="s">
        <v>157</v>
      </c>
      <c r="C86" s="52">
        <v>7467.56</v>
      </c>
      <c r="D86" s="52">
        <v>944.59</v>
      </c>
      <c r="E86" s="53">
        <v>-0.09</v>
      </c>
      <c r="F86" s="52">
        <v>701.5</v>
      </c>
      <c r="G86" s="52">
        <v>1663.56</v>
      </c>
      <c r="H86" s="52">
        <v>5804</v>
      </c>
    </row>
    <row r="87" spans="1:8" x14ac:dyDescent="0.2">
      <c r="A87" s="49" t="s">
        <v>158</v>
      </c>
      <c r="B87" s="48" t="s">
        <v>159</v>
      </c>
      <c r="C87" s="52">
        <v>13591.12</v>
      </c>
      <c r="D87" s="52">
        <v>2274.13</v>
      </c>
      <c r="E87" s="53">
        <v>-0.01</v>
      </c>
      <c r="F87" s="52">
        <v>1462.17</v>
      </c>
      <c r="G87" s="52">
        <v>9955.7199999999993</v>
      </c>
      <c r="H87" s="52">
        <v>3635.4</v>
      </c>
    </row>
    <row r="88" spans="1:8" s="3" customFormat="1" x14ac:dyDescent="0.2">
      <c r="A88" s="55" t="s">
        <v>56</v>
      </c>
      <c r="B88" s="50"/>
      <c r="C88" s="50" t="s">
        <v>57</v>
      </c>
      <c r="D88" s="50" t="s">
        <v>57</v>
      </c>
      <c r="E88" s="50" t="s">
        <v>57</v>
      </c>
      <c r="F88" s="50" t="s">
        <v>57</v>
      </c>
      <c r="G88" s="50" t="s">
        <v>57</v>
      </c>
      <c r="H88" s="50" t="s">
        <v>57</v>
      </c>
    </row>
    <row r="89" spans="1:8" ht="15" x14ac:dyDescent="0.25">
      <c r="A89" s="47"/>
      <c r="B89" s="47"/>
      <c r="C89" s="56">
        <v>261845.51</v>
      </c>
      <c r="D89" s="56">
        <v>44086.68</v>
      </c>
      <c r="E89" s="57">
        <v>-0.81</v>
      </c>
      <c r="F89" s="56">
        <v>27240.54</v>
      </c>
      <c r="G89" s="56">
        <v>156255.10999999999</v>
      </c>
      <c r="H89" s="56">
        <v>105590.39999999999</v>
      </c>
    </row>
    <row r="90" spans="1:8" x14ac:dyDescent="0.2">
      <c r="A90" s="46"/>
      <c r="B90" s="45"/>
      <c r="C90" s="45"/>
      <c r="D90" s="45"/>
      <c r="E90" s="45"/>
      <c r="F90" s="45"/>
      <c r="G90" s="45"/>
      <c r="H90" s="45"/>
    </row>
    <row r="91" spans="1:8" ht="15" x14ac:dyDescent="0.25">
      <c r="A91" s="51" t="s">
        <v>160</v>
      </c>
      <c r="B91" s="47"/>
      <c r="C91" s="47"/>
      <c r="D91" s="47"/>
      <c r="E91" s="47"/>
      <c r="F91" s="47"/>
      <c r="G91" s="47"/>
      <c r="H91" s="47"/>
    </row>
    <row r="92" spans="1:8" x14ac:dyDescent="0.2">
      <c r="A92" s="49" t="s">
        <v>161</v>
      </c>
      <c r="B92" s="48" t="s">
        <v>162</v>
      </c>
      <c r="C92" s="52">
        <v>8318.15</v>
      </c>
      <c r="D92" s="52">
        <v>1123.0999999999999</v>
      </c>
      <c r="E92" s="53">
        <v>-0.12</v>
      </c>
      <c r="F92" s="52">
        <v>805</v>
      </c>
      <c r="G92" s="52">
        <v>5460.95</v>
      </c>
      <c r="H92" s="52">
        <v>2857.2</v>
      </c>
    </row>
    <row r="93" spans="1:8" x14ac:dyDescent="0.2">
      <c r="A93" s="49" t="s">
        <v>163</v>
      </c>
      <c r="B93" s="48" t="s">
        <v>164</v>
      </c>
      <c r="C93" s="52">
        <v>17320.75</v>
      </c>
      <c r="D93" s="52">
        <v>3146.25</v>
      </c>
      <c r="E93" s="53">
        <v>-7.0000000000000007E-2</v>
      </c>
      <c r="F93" s="52">
        <v>1900.84</v>
      </c>
      <c r="G93" s="52">
        <v>13493.95</v>
      </c>
      <c r="H93" s="52">
        <v>3826.8</v>
      </c>
    </row>
    <row r="94" spans="1:8" x14ac:dyDescent="0.2">
      <c r="A94" s="49" t="s">
        <v>165</v>
      </c>
      <c r="B94" s="48" t="s">
        <v>166</v>
      </c>
      <c r="C94" s="52">
        <v>13591.12</v>
      </c>
      <c r="D94" s="52">
        <v>2274.13</v>
      </c>
      <c r="E94" s="53">
        <v>-0.06</v>
      </c>
      <c r="F94" s="52">
        <v>1462.17</v>
      </c>
      <c r="G94" s="52">
        <v>8035.52</v>
      </c>
      <c r="H94" s="52">
        <v>5555.6</v>
      </c>
    </row>
    <row r="95" spans="1:8" x14ac:dyDescent="0.2">
      <c r="A95" s="49" t="s">
        <v>167</v>
      </c>
      <c r="B95" s="48" t="s">
        <v>168</v>
      </c>
      <c r="C95" s="52">
        <v>40584.79</v>
      </c>
      <c r="D95" s="52">
        <v>10078.93</v>
      </c>
      <c r="E95" s="52">
        <v>7.0000000000000007E-2</v>
      </c>
      <c r="F95" s="52">
        <v>4600</v>
      </c>
      <c r="G95" s="52">
        <v>28119.39</v>
      </c>
      <c r="H95" s="52">
        <v>12465.4</v>
      </c>
    </row>
    <row r="96" spans="1:8" x14ac:dyDescent="0.2">
      <c r="A96" s="49" t="s">
        <v>169</v>
      </c>
      <c r="B96" s="48" t="s">
        <v>170</v>
      </c>
      <c r="C96" s="52">
        <v>13591.12</v>
      </c>
      <c r="D96" s="52">
        <v>2274.13</v>
      </c>
      <c r="E96" s="52">
        <v>0.14000000000000001</v>
      </c>
      <c r="F96" s="52">
        <v>1462.17</v>
      </c>
      <c r="G96" s="52">
        <v>7396.72</v>
      </c>
      <c r="H96" s="52">
        <v>6194.4</v>
      </c>
    </row>
    <row r="97" spans="1:8" x14ac:dyDescent="0.2">
      <c r="A97" s="49" t="s">
        <v>171</v>
      </c>
      <c r="B97" s="48" t="s">
        <v>172</v>
      </c>
      <c r="C97" s="52">
        <v>17320.75</v>
      </c>
      <c r="D97" s="52">
        <v>3146.25</v>
      </c>
      <c r="E97" s="52">
        <v>0.15</v>
      </c>
      <c r="F97" s="52">
        <v>1900.84</v>
      </c>
      <c r="G97" s="52">
        <v>10639.15</v>
      </c>
      <c r="H97" s="52">
        <v>6681.6</v>
      </c>
    </row>
    <row r="98" spans="1:8" x14ac:dyDescent="0.2">
      <c r="A98" s="49" t="s">
        <v>173</v>
      </c>
      <c r="B98" s="48" t="s">
        <v>174</v>
      </c>
      <c r="C98" s="52">
        <v>13591.12</v>
      </c>
      <c r="D98" s="52">
        <v>2274.13</v>
      </c>
      <c r="E98" s="53">
        <v>-0.06</v>
      </c>
      <c r="F98" s="52">
        <v>1462.17</v>
      </c>
      <c r="G98" s="52">
        <v>3796.52</v>
      </c>
      <c r="H98" s="52">
        <v>9794.6</v>
      </c>
    </row>
    <row r="99" spans="1:8" x14ac:dyDescent="0.2">
      <c r="A99" s="49" t="s">
        <v>175</v>
      </c>
      <c r="B99" s="48" t="s">
        <v>176</v>
      </c>
      <c r="C99" s="52">
        <v>17320.75</v>
      </c>
      <c r="D99" s="52">
        <v>3146.25</v>
      </c>
      <c r="E99" s="53">
        <v>-0.05</v>
      </c>
      <c r="F99" s="52">
        <v>1900.84</v>
      </c>
      <c r="G99" s="52">
        <v>5128.95</v>
      </c>
      <c r="H99" s="52">
        <v>12191.8</v>
      </c>
    </row>
    <row r="100" spans="1:8" x14ac:dyDescent="0.2">
      <c r="A100" s="49" t="s">
        <v>177</v>
      </c>
      <c r="B100" s="48" t="s">
        <v>178</v>
      </c>
      <c r="C100" s="52">
        <v>13591.12</v>
      </c>
      <c r="D100" s="52">
        <v>2274.13</v>
      </c>
      <c r="E100" s="52">
        <v>7.0000000000000007E-2</v>
      </c>
      <c r="F100" s="52">
        <v>1462.17</v>
      </c>
      <c r="G100" s="52">
        <v>8655.92</v>
      </c>
      <c r="H100" s="52">
        <v>4935.2</v>
      </c>
    </row>
    <row r="101" spans="1:8" s="3" customFormat="1" x14ac:dyDescent="0.2">
      <c r="A101" s="55" t="s">
        <v>56</v>
      </c>
      <c r="B101" s="50"/>
      <c r="C101" s="50" t="s">
        <v>57</v>
      </c>
      <c r="D101" s="50" t="s">
        <v>57</v>
      </c>
      <c r="E101" s="50" t="s">
        <v>57</v>
      </c>
      <c r="F101" s="50" t="s">
        <v>57</v>
      </c>
      <c r="G101" s="50" t="s">
        <v>57</v>
      </c>
      <c r="H101" s="50" t="s">
        <v>57</v>
      </c>
    </row>
    <row r="102" spans="1:8" ht="15" x14ac:dyDescent="0.25">
      <c r="A102" s="47"/>
      <c r="B102" s="47"/>
      <c r="C102" s="56">
        <v>155229.67000000001</v>
      </c>
      <c r="D102" s="56">
        <v>29737.3</v>
      </c>
      <c r="E102" s="56">
        <v>7.0000000000000007E-2</v>
      </c>
      <c r="F102" s="56">
        <v>16956.2</v>
      </c>
      <c r="G102" s="56">
        <v>90727.07</v>
      </c>
      <c r="H102" s="56">
        <v>64502.6</v>
      </c>
    </row>
    <row r="103" spans="1:8" x14ac:dyDescent="0.2">
      <c r="A103" s="46"/>
      <c r="B103" s="45"/>
      <c r="C103" s="45"/>
      <c r="D103" s="45"/>
      <c r="E103" s="45"/>
      <c r="F103" s="45"/>
      <c r="G103" s="45"/>
      <c r="H103" s="45"/>
    </row>
    <row r="104" spans="1:8" ht="15" x14ac:dyDescent="0.25">
      <c r="A104" s="51" t="s">
        <v>179</v>
      </c>
      <c r="B104" s="47"/>
      <c r="C104" s="47"/>
      <c r="D104" s="47"/>
      <c r="E104" s="47"/>
      <c r="F104" s="47"/>
      <c r="G104" s="47"/>
      <c r="H104" s="47"/>
    </row>
    <row r="105" spans="1:8" x14ac:dyDescent="0.2">
      <c r="A105" s="49" t="s">
        <v>180</v>
      </c>
      <c r="B105" s="48" t="s">
        <v>181</v>
      </c>
      <c r="C105" s="52">
        <v>14383.23</v>
      </c>
      <c r="D105" s="52">
        <v>2274.13</v>
      </c>
      <c r="E105" s="52">
        <v>7.0000000000000007E-2</v>
      </c>
      <c r="F105" s="52">
        <v>1462.17</v>
      </c>
      <c r="G105" s="52">
        <v>8560.23</v>
      </c>
      <c r="H105" s="52">
        <v>5823</v>
      </c>
    </row>
    <row r="106" spans="1:8" x14ac:dyDescent="0.2">
      <c r="A106" s="49" t="s">
        <v>182</v>
      </c>
      <c r="B106" s="48" t="s">
        <v>183</v>
      </c>
      <c r="C106" s="52">
        <v>18112.86</v>
      </c>
      <c r="D106" s="52">
        <v>3146.25</v>
      </c>
      <c r="E106" s="53">
        <v>-0.16</v>
      </c>
      <c r="F106" s="52">
        <v>1900.84</v>
      </c>
      <c r="G106" s="52">
        <v>7601.86</v>
      </c>
      <c r="H106" s="52">
        <v>10511</v>
      </c>
    </row>
    <row r="107" spans="1:8" x14ac:dyDescent="0.2">
      <c r="A107" s="49" t="s">
        <v>184</v>
      </c>
      <c r="B107" s="48" t="s">
        <v>185</v>
      </c>
      <c r="C107" s="52">
        <v>17320.75</v>
      </c>
      <c r="D107" s="52">
        <v>3146.25</v>
      </c>
      <c r="E107" s="52">
        <v>0.15</v>
      </c>
      <c r="F107" s="52">
        <v>1900.84</v>
      </c>
      <c r="G107" s="52">
        <v>5129.1499999999996</v>
      </c>
      <c r="H107" s="52">
        <v>12191.6</v>
      </c>
    </row>
    <row r="108" spans="1:8" x14ac:dyDescent="0.2">
      <c r="A108" s="49" t="s">
        <v>186</v>
      </c>
      <c r="B108" s="48" t="s">
        <v>187</v>
      </c>
      <c r="C108" s="52">
        <v>40584.78</v>
      </c>
      <c r="D108" s="52">
        <v>10078.93</v>
      </c>
      <c r="E108" s="52">
        <v>7.0000000000000007E-2</v>
      </c>
      <c r="F108" s="52">
        <v>4600</v>
      </c>
      <c r="G108" s="52">
        <v>14785.38</v>
      </c>
      <c r="H108" s="52">
        <v>25799.4</v>
      </c>
    </row>
    <row r="109" spans="1:8" x14ac:dyDescent="0.2">
      <c r="A109" s="49" t="s">
        <v>188</v>
      </c>
      <c r="B109" s="48" t="s">
        <v>189</v>
      </c>
      <c r="C109" s="52">
        <v>13591.12</v>
      </c>
      <c r="D109" s="52">
        <v>2274.13</v>
      </c>
      <c r="E109" s="52">
        <v>0.14000000000000001</v>
      </c>
      <c r="F109" s="52">
        <v>1462.17</v>
      </c>
      <c r="G109" s="52">
        <v>3796.72</v>
      </c>
      <c r="H109" s="52">
        <v>9794.4</v>
      </c>
    </row>
    <row r="110" spans="1:8" x14ac:dyDescent="0.2">
      <c r="A110" s="49" t="s">
        <v>190</v>
      </c>
      <c r="B110" s="48" t="s">
        <v>191</v>
      </c>
      <c r="C110" s="52">
        <v>13591.12</v>
      </c>
      <c r="D110" s="52">
        <v>2274.13</v>
      </c>
      <c r="E110" s="53">
        <v>-0.06</v>
      </c>
      <c r="F110" s="52">
        <v>1462.17</v>
      </c>
      <c r="G110" s="52">
        <v>3796.52</v>
      </c>
      <c r="H110" s="52">
        <v>9794.6</v>
      </c>
    </row>
    <row r="111" spans="1:8" x14ac:dyDescent="0.2">
      <c r="A111" s="49" t="s">
        <v>192</v>
      </c>
      <c r="B111" s="48" t="s">
        <v>193</v>
      </c>
      <c r="C111" s="52">
        <v>13591.12</v>
      </c>
      <c r="D111" s="52">
        <v>2274.13</v>
      </c>
      <c r="E111" s="53">
        <v>-0.06</v>
      </c>
      <c r="F111" s="52">
        <v>1462.17</v>
      </c>
      <c r="G111" s="52">
        <v>3796.52</v>
      </c>
      <c r="H111" s="52">
        <v>9794.6</v>
      </c>
    </row>
    <row r="112" spans="1:8" x14ac:dyDescent="0.2">
      <c r="A112" s="49" t="s">
        <v>194</v>
      </c>
      <c r="B112" s="48" t="s">
        <v>195</v>
      </c>
      <c r="C112" s="52">
        <v>8315.0499999999993</v>
      </c>
      <c r="D112" s="52">
        <v>1123.0999999999999</v>
      </c>
      <c r="E112" s="52">
        <v>0.02</v>
      </c>
      <c r="F112" s="52">
        <v>805</v>
      </c>
      <c r="G112" s="52">
        <v>2257.4499999999998</v>
      </c>
      <c r="H112" s="52">
        <v>6057.6</v>
      </c>
    </row>
    <row r="113" spans="1:8" s="3" customFormat="1" x14ac:dyDescent="0.2">
      <c r="A113" s="55" t="s">
        <v>56</v>
      </c>
      <c r="B113" s="50"/>
      <c r="C113" s="50" t="s">
        <v>57</v>
      </c>
      <c r="D113" s="50" t="s">
        <v>57</v>
      </c>
      <c r="E113" s="50" t="s">
        <v>57</v>
      </c>
      <c r="F113" s="50" t="s">
        <v>57</v>
      </c>
      <c r="G113" s="50" t="s">
        <v>57</v>
      </c>
      <c r="H113" s="50" t="s">
        <v>57</v>
      </c>
    </row>
    <row r="114" spans="1:8" ht="15" x14ac:dyDescent="0.25">
      <c r="A114" s="47"/>
      <c r="B114" s="47"/>
      <c r="C114" s="56">
        <v>139490.03</v>
      </c>
      <c r="D114" s="56">
        <v>26591.05</v>
      </c>
      <c r="E114" s="56">
        <v>0.17</v>
      </c>
      <c r="F114" s="56">
        <v>15055.36</v>
      </c>
      <c r="G114" s="56">
        <v>49723.83</v>
      </c>
      <c r="H114" s="56">
        <v>89766.2</v>
      </c>
    </row>
    <row r="115" spans="1:8" x14ac:dyDescent="0.2">
      <c r="A115" s="46"/>
      <c r="B115" s="45"/>
      <c r="C115" s="45"/>
      <c r="D115" s="45"/>
      <c r="E115" s="45"/>
      <c r="F115" s="45"/>
      <c r="G115" s="45"/>
      <c r="H115" s="45"/>
    </row>
    <row r="116" spans="1:8" ht="15" x14ac:dyDescent="0.25">
      <c r="A116" s="51" t="s">
        <v>196</v>
      </c>
      <c r="B116" s="47"/>
      <c r="C116" s="47"/>
      <c r="D116" s="47"/>
      <c r="E116" s="47"/>
      <c r="F116" s="47"/>
      <c r="G116" s="47"/>
      <c r="H116" s="47"/>
    </row>
    <row r="117" spans="1:8" x14ac:dyDescent="0.2">
      <c r="A117" s="49" t="s">
        <v>197</v>
      </c>
      <c r="B117" s="48" t="s">
        <v>198</v>
      </c>
      <c r="C117" s="52">
        <v>17320.75</v>
      </c>
      <c r="D117" s="52">
        <v>3146.25</v>
      </c>
      <c r="E117" s="52">
        <v>0.1</v>
      </c>
      <c r="F117" s="52">
        <v>1900.84</v>
      </c>
      <c r="G117" s="52">
        <v>8958.9500000000007</v>
      </c>
      <c r="H117" s="52">
        <v>8361.7999999999993</v>
      </c>
    </row>
    <row r="118" spans="1:8" x14ac:dyDescent="0.2">
      <c r="A118" s="49" t="s">
        <v>199</v>
      </c>
      <c r="B118" s="48" t="s">
        <v>200</v>
      </c>
      <c r="C118" s="52">
        <v>17320.75</v>
      </c>
      <c r="D118" s="52">
        <v>3146.25</v>
      </c>
      <c r="E118" s="53">
        <v>-0.05</v>
      </c>
      <c r="F118" s="52">
        <v>1900.84</v>
      </c>
      <c r="G118" s="52">
        <v>10638.95</v>
      </c>
      <c r="H118" s="52">
        <v>6681.8</v>
      </c>
    </row>
    <row r="119" spans="1:8" x14ac:dyDescent="0.2">
      <c r="A119" s="49" t="s">
        <v>201</v>
      </c>
      <c r="B119" s="48" t="s">
        <v>202</v>
      </c>
      <c r="C119" s="52">
        <v>40584.79</v>
      </c>
      <c r="D119" s="52">
        <v>10078.93</v>
      </c>
      <c r="E119" s="52">
        <v>0.06</v>
      </c>
      <c r="F119" s="52">
        <v>4600</v>
      </c>
      <c r="G119" s="52">
        <v>26780.79</v>
      </c>
      <c r="H119" s="52">
        <v>13804</v>
      </c>
    </row>
    <row r="120" spans="1:8" x14ac:dyDescent="0.2">
      <c r="A120" s="49" t="s">
        <v>203</v>
      </c>
      <c r="B120" s="48" t="s">
        <v>204</v>
      </c>
      <c r="C120" s="52">
        <v>8315.0499999999993</v>
      </c>
      <c r="D120" s="52">
        <v>1123.0999999999999</v>
      </c>
      <c r="E120" s="52">
        <v>0.02</v>
      </c>
      <c r="F120" s="52">
        <v>805</v>
      </c>
      <c r="G120" s="52">
        <v>2791.45</v>
      </c>
      <c r="H120" s="52">
        <v>5523.6</v>
      </c>
    </row>
    <row r="121" spans="1:8" x14ac:dyDescent="0.2">
      <c r="A121" s="49" t="s">
        <v>205</v>
      </c>
      <c r="B121" s="48" t="s">
        <v>206</v>
      </c>
      <c r="C121" s="52">
        <v>14383.23</v>
      </c>
      <c r="D121" s="52">
        <v>2274.13</v>
      </c>
      <c r="E121" s="52">
        <v>0.14000000000000001</v>
      </c>
      <c r="F121" s="52">
        <v>1462.17</v>
      </c>
      <c r="G121" s="52">
        <v>3799.83</v>
      </c>
      <c r="H121" s="52">
        <v>10583.4</v>
      </c>
    </row>
    <row r="122" spans="1:8" x14ac:dyDescent="0.2">
      <c r="A122" s="49" t="s">
        <v>207</v>
      </c>
      <c r="B122" s="48" t="s">
        <v>208</v>
      </c>
      <c r="C122" s="52">
        <v>13591.12</v>
      </c>
      <c r="D122" s="52">
        <v>2274.13</v>
      </c>
      <c r="E122" s="53">
        <v>-0.06</v>
      </c>
      <c r="F122" s="52">
        <v>1462.17</v>
      </c>
      <c r="G122" s="52">
        <v>3796.52</v>
      </c>
      <c r="H122" s="52">
        <v>9794.6</v>
      </c>
    </row>
    <row r="123" spans="1:8" x14ac:dyDescent="0.2">
      <c r="A123" s="49" t="s">
        <v>209</v>
      </c>
      <c r="B123" s="48" t="s">
        <v>210</v>
      </c>
      <c r="C123" s="52">
        <v>13591.12</v>
      </c>
      <c r="D123" s="52">
        <v>2274.13</v>
      </c>
      <c r="E123" s="53">
        <v>-0.06</v>
      </c>
      <c r="F123" s="52">
        <v>1462.17</v>
      </c>
      <c r="G123" s="52">
        <v>9247.52</v>
      </c>
      <c r="H123" s="52">
        <v>4343.6000000000004</v>
      </c>
    </row>
    <row r="124" spans="1:8" x14ac:dyDescent="0.2">
      <c r="A124" s="49" t="s">
        <v>211</v>
      </c>
      <c r="B124" s="48" t="s">
        <v>212</v>
      </c>
      <c r="C124" s="52">
        <v>13591.12</v>
      </c>
      <c r="D124" s="52">
        <v>2274.13</v>
      </c>
      <c r="E124" s="52">
        <v>0.14000000000000001</v>
      </c>
      <c r="F124" s="52">
        <v>1462.17</v>
      </c>
      <c r="G124" s="52">
        <v>3796.72</v>
      </c>
      <c r="H124" s="52">
        <v>9794.4</v>
      </c>
    </row>
    <row r="125" spans="1:8" x14ac:dyDescent="0.2">
      <c r="A125" s="49" t="s">
        <v>213</v>
      </c>
      <c r="B125" s="48" t="s">
        <v>214</v>
      </c>
      <c r="C125" s="52">
        <v>17320.75</v>
      </c>
      <c r="D125" s="52">
        <v>3146.25</v>
      </c>
      <c r="E125" s="53">
        <v>-0.05</v>
      </c>
      <c r="F125" s="52">
        <v>1900.84</v>
      </c>
      <c r="G125" s="52">
        <v>5128.95</v>
      </c>
      <c r="H125" s="52">
        <v>12191.8</v>
      </c>
    </row>
    <row r="126" spans="1:8" s="3" customFormat="1" x14ac:dyDescent="0.2">
      <c r="A126" s="55" t="s">
        <v>56</v>
      </c>
      <c r="B126" s="50"/>
      <c r="C126" s="50" t="s">
        <v>57</v>
      </c>
      <c r="D126" s="50" t="s">
        <v>57</v>
      </c>
      <c r="E126" s="50" t="s">
        <v>57</v>
      </c>
      <c r="F126" s="50" t="s">
        <v>57</v>
      </c>
      <c r="G126" s="50" t="s">
        <v>57</v>
      </c>
      <c r="H126" s="50" t="s">
        <v>57</v>
      </c>
    </row>
    <row r="127" spans="1:8" ht="15" x14ac:dyDescent="0.25">
      <c r="A127" s="47"/>
      <c r="B127" s="47"/>
      <c r="C127" s="56">
        <v>156018.68</v>
      </c>
      <c r="D127" s="56">
        <v>29737.3</v>
      </c>
      <c r="E127" s="56">
        <v>0.24</v>
      </c>
      <c r="F127" s="56">
        <v>16956.2</v>
      </c>
      <c r="G127" s="56">
        <v>74939.679999999993</v>
      </c>
      <c r="H127" s="56">
        <v>81079</v>
      </c>
    </row>
    <row r="128" spans="1:8" x14ac:dyDescent="0.2">
      <c r="A128" s="46"/>
      <c r="B128" s="45"/>
      <c r="C128" s="45"/>
      <c r="D128" s="45"/>
      <c r="E128" s="45"/>
      <c r="F128" s="45"/>
      <c r="G128" s="45"/>
      <c r="H128" s="45"/>
    </row>
    <row r="129" spans="1:8" ht="15" x14ac:dyDescent="0.25">
      <c r="A129" s="51" t="s">
        <v>215</v>
      </c>
      <c r="B129" s="47"/>
      <c r="C129" s="47"/>
      <c r="D129" s="47"/>
      <c r="E129" s="47"/>
      <c r="F129" s="47"/>
      <c r="G129" s="47"/>
      <c r="H129" s="47"/>
    </row>
    <row r="130" spans="1:8" x14ac:dyDescent="0.2">
      <c r="A130" s="49" t="s">
        <v>216</v>
      </c>
      <c r="B130" s="48" t="s">
        <v>217</v>
      </c>
      <c r="C130" s="52">
        <v>36984.769999999997</v>
      </c>
      <c r="D130" s="52">
        <v>8926.93</v>
      </c>
      <c r="E130" s="53">
        <v>-0.08</v>
      </c>
      <c r="F130" s="52">
        <v>4181.8599999999997</v>
      </c>
      <c r="G130" s="52">
        <v>28103.17</v>
      </c>
      <c r="H130" s="52">
        <v>8881.6</v>
      </c>
    </row>
    <row r="131" spans="1:8" x14ac:dyDescent="0.2">
      <c r="A131" s="49" t="s">
        <v>218</v>
      </c>
      <c r="B131" s="48" t="s">
        <v>219</v>
      </c>
      <c r="C131" s="52">
        <v>13591.12</v>
      </c>
      <c r="D131" s="52">
        <v>2274.13</v>
      </c>
      <c r="E131" s="52">
        <v>0.14000000000000001</v>
      </c>
      <c r="F131" s="52">
        <v>1462.17</v>
      </c>
      <c r="G131" s="52">
        <v>3796.72</v>
      </c>
      <c r="H131" s="52">
        <v>9794.4</v>
      </c>
    </row>
    <row r="132" spans="1:8" x14ac:dyDescent="0.2">
      <c r="A132" s="49" t="s">
        <v>220</v>
      </c>
      <c r="B132" s="48" t="s">
        <v>221</v>
      </c>
      <c r="C132" s="52">
        <v>8315.0499999999993</v>
      </c>
      <c r="D132" s="52">
        <v>1123.0999999999999</v>
      </c>
      <c r="E132" s="52">
        <v>0.02</v>
      </c>
      <c r="F132" s="52">
        <v>805</v>
      </c>
      <c r="G132" s="52">
        <v>3657.45</v>
      </c>
      <c r="H132" s="52">
        <v>4657.6000000000004</v>
      </c>
    </row>
    <row r="133" spans="1:8" x14ac:dyDescent="0.2">
      <c r="A133" s="49" t="s">
        <v>344</v>
      </c>
      <c r="B133" s="48" t="s">
        <v>345</v>
      </c>
      <c r="C133" s="52">
        <v>17302.05</v>
      </c>
      <c r="D133" s="52">
        <v>3146.25</v>
      </c>
      <c r="E133" s="52">
        <v>0.15</v>
      </c>
      <c r="F133" s="52">
        <v>1900.84</v>
      </c>
      <c r="G133" s="52">
        <v>5110.45</v>
      </c>
      <c r="H133" s="52">
        <v>12191.6</v>
      </c>
    </row>
    <row r="134" spans="1:8" s="3" customFormat="1" x14ac:dyDescent="0.2">
      <c r="A134" s="55" t="s">
        <v>56</v>
      </c>
      <c r="B134" s="50"/>
      <c r="C134" s="50" t="s">
        <v>57</v>
      </c>
      <c r="D134" s="50" t="s">
        <v>57</v>
      </c>
      <c r="E134" s="50" t="s">
        <v>57</v>
      </c>
      <c r="F134" s="50" t="s">
        <v>57</v>
      </c>
      <c r="G134" s="50" t="s">
        <v>57</v>
      </c>
      <c r="H134" s="50" t="s">
        <v>57</v>
      </c>
    </row>
    <row r="135" spans="1:8" ht="15" x14ac:dyDescent="0.25">
      <c r="A135" s="47"/>
      <c r="B135" s="47"/>
      <c r="C135" s="56">
        <v>76192.990000000005</v>
      </c>
      <c r="D135" s="56">
        <v>15470.41</v>
      </c>
      <c r="E135" s="56">
        <v>0.23</v>
      </c>
      <c r="F135" s="56">
        <v>8349.8700000000008</v>
      </c>
      <c r="G135" s="56">
        <v>40667.79</v>
      </c>
      <c r="H135" s="56">
        <v>35525.199999999997</v>
      </c>
    </row>
    <row r="136" spans="1:8" x14ac:dyDescent="0.2">
      <c r="A136" s="46"/>
      <c r="B136" s="45"/>
      <c r="C136" s="45"/>
      <c r="D136" s="45"/>
      <c r="E136" s="45"/>
      <c r="F136" s="45"/>
      <c r="G136" s="45"/>
      <c r="H136" s="45"/>
    </row>
    <row r="137" spans="1:8" ht="15" x14ac:dyDescent="0.25">
      <c r="A137" s="51" t="s">
        <v>222</v>
      </c>
      <c r="B137" s="47"/>
      <c r="C137" s="47"/>
      <c r="D137" s="47"/>
      <c r="E137" s="47"/>
      <c r="F137" s="47"/>
      <c r="G137" s="47"/>
      <c r="H137" s="47"/>
    </row>
    <row r="138" spans="1:8" x14ac:dyDescent="0.2">
      <c r="A138" s="49" t="s">
        <v>223</v>
      </c>
      <c r="B138" s="48" t="s">
        <v>224</v>
      </c>
      <c r="C138" s="52">
        <v>36984.769999999997</v>
      </c>
      <c r="D138" s="52">
        <v>8926.93</v>
      </c>
      <c r="E138" s="53">
        <v>-0.01</v>
      </c>
      <c r="F138" s="52">
        <v>4181.8599999999997</v>
      </c>
      <c r="G138" s="52">
        <v>13215.17</v>
      </c>
      <c r="H138" s="52">
        <v>23769.599999999999</v>
      </c>
    </row>
    <row r="139" spans="1:8" x14ac:dyDescent="0.2">
      <c r="A139" s="49" t="s">
        <v>225</v>
      </c>
      <c r="B139" s="48" t="s">
        <v>226</v>
      </c>
      <c r="C139" s="52">
        <v>17320.75</v>
      </c>
      <c r="D139" s="52">
        <v>3146.25</v>
      </c>
      <c r="E139" s="53">
        <v>-0.05</v>
      </c>
      <c r="F139" s="52">
        <v>1900.84</v>
      </c>
      <c r="G139" s="52">
        <v>5128.95</v>
      </c>
      <c r="H139" s="52">
        <v>12191.8</v>
      </c>
    </row>
    <row r="140" spans="1:8" x14ac:dyDescent="0.2">
      <c r="A140" s="49" t="s">
        <v>227</v>
      </c>
      <c r="B140" s="48" t="s">
        <v>228</v>
      </c>
      <c r="C140" s="52">
        <v>13591.12</v>
      </c>
      <c r="D140" s="52">
        <v>2274.13</v>
      </c>
      <c r="E140" s="52">
        <v>0.01</v>
      </c>
      <c r="F140" s="52">
        <v>1462.17</v>
      </c>
      <c r="G140" s="52">
        <v>8096.52</v>
      </c>
      <c r="H140" s="52">
        <v>5494.6</v>
      </c>
    </row>
    <row r="141" spans="1:8" x14ac:dyDescent="0.2">
      <c r="A141" s="49" t="s">
        <v>229</v>
      </c>
      <c r="B141" s="48" t="s">
        <v>230</v>
      </c>
      <c r="C141" s="52">
        <v>8315.0499999999993</v>
      </c>
      <c r="D141" s="52">
        <v>1123.0999999999999</v>
      </c>
      <c r="E141" s="52">
        <v>0.02</v>
      </c>
      <c r="F141" s="52">
        <v>805</v>
      </c>
      <c r="G141" s="52">
        <v>1957.45</v>
      </c>
      <c r="H141" s="52">
        <v>6357.6</v>
      </c>
    </row>
    <row r="142" spans="1:8" s="3" customFormat="1" x14ac:dyDescent="0.2">
      <c r="A142" s="55" t="s">
        <v>56</v>
      </c>
      <c r="B142" s="50"/>
      <c r="C142" s="50" t="s">
        <v>57</v>
      </c>
      <c r="D142" s="50" t="s">
        <v>57</v>
      </c>
      <c r="E142" s="50" t="s">
        <v>57</v>
      </c>
      <c r="F142" s="50" t="s">
        <v>57</v>
      </c>
      <c r="G142" s="50" t="s">
        <v>57</v>
      </c>
      <c r="H142" s="50" t="s">
        <v>57</v>
      </c>
    </row>
    <row r="143" spans="1:8" ht="15" x14ac:dyDescent="0.25">
      <c r="A143" s="47"/>
      <c r="B143" s="47"/>
      <c r="C143" s="56">
        <v>76211.69</v>
      </c>
      <c r="D143" s="56">
        <v>15470.41</v>
      </c>
      <c r="E143" s="57">
        <v>-0.03</v>
      </c>
      <c r="F143" s="56">
        <v>8349.8700000000008</v>
      </c>
      <c r="G143" s="56">
        <v>28398.09</v>
      </c>
      <c r="H143" s="56">
        <v>47813.599999999999</v>
      </c>
    </row>
    <row r="144" spans="1:8" x14ac:dyDescent="0.2">
      <c r="A144" s="46"/>
      <c r="B144" s="45"/>
      <c r="C144" s="45"/>
      <c r="D144" s="45"/>
      <c r="E144" s="45"/>
      <c r="F144" s="45"/>
      <c r="G144" s="45"/>
      <c r="H144" s="45"/>
    </row>
    <row r="145" spans="1:8" ht="15" x14ac:dyDescent="0.25">
      <c r="A145" s="51" t="s">
        <v>231</v>
      </c>
      <c r="B145" s="47"/>
      <c r="C145" s="47"/>
      <c r="D145" s="47"/>
      <c r="E145" s="47"/>
      <c r="F145" s="47"/>
      <c r="G145" s="47"/>
      <c r="H145" s="47"/>
    </row>
    <row r="146" spans="1:8" x14ac:dyDescent="0.2">
      <c r="A146" s="49" t="s">
        <v>232</v>
      </c>
      <c r="B146" s="48" t="s">
        <v>233</v>
      </c>
      <c r="C146" s="52">
        <v>33781.64</v>
      </c>
      <c r="D146" s="52">
        <v>7957.29</v>
      </c>
      <c r="E146" s="52">
        <v>0.1</v>
      </c>
      <c r="F146" s="52">
        <v>3801.67</v>
      </c>
      <c r="G146" s="52">
        <v>12865.44</v>
      </c>
      <c r="H146" s="52">
        <v>20916.2</v>
      </c>
    </row>
    <row r="147" spans="1:8" x14ac:dyDescent="0.2">
      <c r="A147" s="49" t="s">
        <v>234</v>
      </c>
      <c r="B147" s="48" t="s">
        <v>235</v>
      </c>
      <c r="C147" s="52">
        <v>40584.78</v>
      </c>
      <c r="D147" s="52">
        <v>10078.93</v>
      </c>
      <c r="E147" s="52">
        <v>0.06</v>
      </c>
      <c r="F147" s="52">
        <v>4600</v>
      </c>
      <c r="G147" s="52">
        <v>33014.58</v>
      </c>
      <c r="H147" s="52">
        <v>7570.2</v>
      </c>
    </row>
    <row r="148" spans="1:8" x14ac:dyDescent="0.2">
      <c r="A148" s="49" t="s">
        <v>236</v>
      </c>
      <c r="B148" s="48" t="s">
        <v>237</v>
      </c>
      <c r="C148" s="52">
        <v>13591.12</v>
      </c>
      <c r="D148" s="52">
        <v>2274.13</v>
      </c>
      <c r="E148" s="53">
        <v>-0.06</v>
      </c>
      <c r="F148" s="52">
        <v>1462.17</v>
      </c>
      <c r="G148" s="52">
        <v>3796.52</v>
      </c>
      <c r="H148" s="52">
        <v>9794.6</v>
      </c>
    </row>
    <row r="149" spans="1:8" x14ac:dyDescent="0.2">
      <c r="A149" s="49" t="s">
        <v>238</v>
      </c>
      <c r="B149" s="48" t="s">
        <v>239</v>
      </c>
      <c r="C149" s="52">
        <v>13591.12</v>
      </c>
      <c r="D149" s="52">
        <v>2274.13</v>
      </c>
      <c r="E149" s="52">
        <v>0.14000000000000001</v>
      </c>
      <c r="F149" s="52">
        <v>1462.17</v>
      </c>
      <c r="G149" s="52">
        <v>6296.72</v>
      </c>
      <c r="H149" s="52">
        <v>7294.4</v>
      </c>
    </row>
    <row r="150" spans="1:8" x14ac:dyDescent="0.2">
      <c r="A150" s="49" t="s">
        <v>240</v>
      </c>
      <c r="B150" s="48" t="s">
        <v>241</v>
      </c>
      <c r="C150" s="52">
        <v>17320.75</v>
      </c>
      <c r="D150" s="52">
        <v>3146.25</v>
      </c>
      <c r="E150" s="53">
        <v>-0.09</v>
      </c>
      <c r="F150" s="52">
        <v>1900.84</v>
      </c>
      <c r="G150" s="52">
        <v>10936.35</v>
      </c>
      <c r="H150" s="52">
        <v>6384.4</v>
      </c>
    </row>
    <row r="151" spans="1:8" x14ac:dyDescent="0.2">
      <c r="A151" s="49" t="s">
        <v>242</v>
      </c>
      <c r="B151" s="48" t="s">
        <v>243</v>
      </c>
      <c r="C151" s="52">
        <v>13591.12</v>
      </c>
      <c r="D151" s="52">
        <v>2274.13</v>
      </c>
      <c r="E151" s="53">
        <v>-0.06</v>
      </c>
      <c r="F151" s="52">
        <v>1462.17</v>
      </c>
      <c r="G151" s="52">
        <v>6296.52</v>
      </c>
      <c r="H151" s="52">
        <v>7294.6</v>
      </c>
    </row>
    <row r="152" spans="1:8" x14ac:dyDescent="0.2">
      <c r="A152" s="49" t="s">
        <v>244</v>
      </c>
      <c r="B152" s="48" t="s">
        <v>245</v>
      </c>
      <c r="C152" s="52">
        <v>17320.75</v>
      </c>
      <c r="D152" s="52">
        <v>3146.25</v>
      </c>
      <c r="E152" s="53">
        <v>-0.06</v>
      </c>
      <c r="F152" s="52">
        <v>1900.84</v>
      </c>
      <c r="G152" s="52">
        <v>11345.95</v>
      </c>
      <c r="H152" s="52">
        <v>5974.8</v>
      </c>
    </row>
    <row r="153" spans="1:8" x14ac:dyDescent="0.2">
      <c r="A153" s="49" t="s">
        <v>246</v>
      </c>
      <c r="B153" s="48" t="s">
        <v>247</v>
      </c>
      <c r="C153" s="52">
        <v>17320.75</v>
      </c>
      <c r="D153" s="52">
        <v>3146.25</v>
      </c>
      <c r="E153" s="53">
        <v>-0.05</v>
      </c>
      <c r="F153" s="52">
        <v>1900.84</v>
      </c>
      <c r="G153" s="52">
        <v>10638.95</v>
      </c>
      <c r="H153" s="52">
        <v>6681.8</v>
      </c>
    </row>
    <row r="154" spans="1:8" x14ac:dyDescent="0.2">
      <c r="A154" s="49" t="s">
        <v>248</v>
      </c>
      <c r="B154" s="48" t="s">
        <v>249</v>
      </c>
      <c r="C154" s="52">
        <v>8315.0499999999993</v>
      </c>
      <c r="D154" s="52">
        <v>1123.0999999999999</v>
      </c>
      <c r="E154" s="52">
        <v>0.02</v>
      </c>
      <c r="F154" s="52">
        <v>805</v>
      </c>
      <c r="G154" s="52">
        <v>1957.45</v>
      </c>
      <c r="H154" s="52">
        <v>6357.6</v>
      </c>
    </row>
    <row r="155" spans="1:8" s="3" customFormat="1" x14ac:dyDescent="0.2">
      <c r="A155" s="55" t="s">
        <v>56</v>
      </c>
      <c r="B155" s="50"/>
      <c r="C155" s="50" t="s">
        <v>57</v>
      </c>
      <c r="D155" s="50" t="s">
        <v>57</v>
      </c>
      <c r="E155" s="50" t="s">
        <v>57</v>
      </c>
      <c r="F155" s="50" t="s">
        <v>57</v>
      </c>
      <c r="G155" s="50" t="s">
        <v>57</v>
      </c>
      <c r="H155" s="50" t="s">
        <v>57</v>
      </c>
    </row>
    <row r="156" spans="1:8" ht="15" x14ac:dyDescent="0.25">
      <c r="A156" s="47"/>
      <c r="B156" s="47"/>
      <c r="C156" s="56">
        <v>175417.08</v>
      </c>
      <c r="D156" s="56">
        <v>35420.46</v>
      </c>
      <c r="E156" s="56">
        <v>0</v>
      </c>
      <c r="F156" s="56">
        <v>19295.7</v>
      </c>
      <c r="G156" s="56">
        <v>97148.479999999996</v>
      </c>
      <c r="H156" s="56">
        <v>78268.600000000006</v>
      </c>
    </row>
    <row r="157" spans="1:8" x14ac:dyDescent="0.2">
      <c r="A157" s="46"/>
      <c r="B157" s="45"/>
      <c r="C157" s="45"/>
      <c r="D157" s="45"/>
      <c r="E157" s="45"/>
      <c r="F157" s="45"/>
      <c r="G157" s="45"/>
      <c r="H157" s="45"/>
    </row>
    <row r="158" spans="1:8" ht="15" x14ac:dyDescent="0.25">
      <c r="A158" s="51" t="s">
        <v>250</v>
      </c>
      <c r="B158" s="47"/>
      <c r="C158" s="47"/>
      <c r="D158" s="47"/>
      <c r="E158" s="47"/>
      <c r="F158" s="47"/>
      <c r="G158" s="47"/>
      <c r="H158" s="47"/>
    </row>
    <row r="159" spans="1:8" x14ac:dyDescent="0.2">
      <c r="A159" s="49" t="s">
        <v>251</v>
      </c>
      <c r="B159" s="48" t="s">
        <v>252</v>
      </c>
      <c r="C159" s="52">
        <v>17320.75</v>
      </c>
      <c r="D159" s="52">
        <v>3146.25</v>
      </c>
      <c r="E159" s="53">
        <v>-0.14000000000000001</v>
      </c>
      <c r="F159" s="52">
        <v>1900.84</v>
      </c>
      <c r="G159" s="52">
        <v>13394.15</v>
      </c>
      <c r="H159" s="52">
        <v>3926.6</v>
      </c>
    </row>
    <row r="160" spans="1:8" x14ac:dyDescent="0.2">
      <c r="A160" s="49" t="s">
        <v>253</v>
      </c>
      <c r="B160" s="48" t="s">
        <v>254</v>
      </c>
      <c r="C160" s="52">
        <v>17320.75</v>
      </c>
      <c r="D160" s="52">
        <v>3146.25</v>
      </c>
      <c r="E160" s="53">
        <v>-0.05</v>
      </c>
      <c r="F160" s="52">
        <v>1900.84</v>
      </c>
      <c r="G160" s="52">
        <v>10638.95</v>
      </c>
      <c r="H160" s="52">
        <v>6681.8</v>
      </c>
    </row>
    <row r="161" spans="1:8" x14ac:dyDescent="0.2">
      <c r="A161" s="49" t="s">
        <v>255</v>
      </c>
      <c r="B161" s="48" t="s">
        <v>256</v>
      </c>
      <c r="C161" s="52">
        <v>8315.0499999999993</v>
      </c>
      <c r="D161" s="52">
        <v>1123.0999999999999</v>
      </c>
      <c r="E161" s="52">
        <v>0.02</v>
      </c>
      <c r="F161" s="52">
        <v>805</v>
      </c>
      <c r="G161" s="52">
        <v>4291.45</v>
      </c>
      <c r="H161" s="52">
        <v>4023.6</v>
      </c>
    </row>
    <row r="162" spans="1:8" x14ac:dyDescent="0.2">
      <c r="A162" s="49" t="s">
        <v>257</v>
      </c>
      <c r="B162" s="48" t="s">
        <v>258</v>
      </c>
      <c r="C162" s="52">
        <v>36984.76</v>
      </c>
      <c r="D162" s="52">
        <v>8926.93</v>
      </c>
      <c r="E162" s="53">
        <v>-0.01</v>
      </c>
      <c r="F162" s="52">
        <v>4181.8599999999997</v>
      </c>
      <c r="G162" s="52">
        <v>25337.16</v>
      </c>
      <c r="H162" s="52">
        <v>11647.6</v>
      </c>
    </row>
    <row r="163" spans="1:8" s="3" customFormat="1" x14ac:dyDescent="0.2">
      <c r="A163" s="55" t="s">
        <v>56</v>
      </c>
      <c r="B163" s="50"/>
      <c r="C163" s="50" t="s">
        <v>57</v>
      </c>
      <c r="D163" s="50" t="s">
        <v>57</v>
      </c>
      <c r="E163" s="50" t="s">
        <v>57</v>
      </c>
      <c r="F163" s="50" t="s">
        <v>57</v>
      </c>
      <c r="G163" s="50" t="s">
        <v>57</v>
      </c>
      <c r="H163" s="50" t="s">
        <v>57</v>
      </c>
    </row>
    <row r="164" spans="1:8" ht="15" x14ac:dyDescent="0.25">
      <c r="A164" s="47"/>
      <c r="B164" s="47"/>
      <c r="C164" s="56">
        <v>79941.31</v>
      </c>
      <c r="D164" s="56">
        <v>16342.53</v>
      </c>
      <c r="E164" s="57">
        <v>-0.18</v>
      </c>
      <c r="F164" s="56">
        <v>8788.5400000000009</v>
      </c>
      <c r="G164" s="56">
        <v>53661.71</v>
      </c>
      <c r="H164" s="56">
        <v>26279.599999999999</v>
      </c>
    </row>
    <row r="165" spans="1:8" x14ac:dyDescent="0.2">
      <c r="A165" s="46"/>
      <c r="B165" s="45"/>
      <c r="C165" s="45"/>
      <c r="D165" s="45"/>
      <c r="E165" s="45"/>
      <c r="F165" s="45"/>
      <c r="G165" s="45"/>
      <c r="H165" s="45"/>
    </row>
    <row r="166" spans="1:8" ht="15" x14ac:dyDescent="0.25">
      <c r="A166" s="51" t="s">
        <v>259</v>
      </c>
      <c r="B166" s="47"/>
      <c r="C166" s="47"/>
      <c r="D166" s="47"/>
      <c r="E166" s="47"/>
      <c r="F166" s="47"/>
      <c r="G166" s="47"/>
      <c r="H166" s="47"/>
    </row>
    <row r="167" spans="1:8" x14ac:dyDescent="0.2">
      <c r="A167" s="49" t="s">
        <v>260</v>
      </c>
      <c r="B167" s="48" t="s">
        <v>261</v>
      </c>
      <c r="C167" s="52">
        <v>17320.75</v>
      </c>
      <c r="D167" s="52">
        <v>3146.25</v>
      </c>
      <c r="E167" s="53">
        <v>-0.12</v>
      </c>
      <c r="F167" s="52">
        <v>1900.84</v>
      </c>
      <c r="G167" s="52">
        <v>8992.75</v>
      </c>
      <c r="H167" s="52">
        <v>8328</v>
      </c>
    </row>
    <row r="168" spans="1:8" x14ac:dyDescent="0.2">
      <c r="A168" s="49" t="s">
        <v>262</v>
      </c>
      <c r="B168" s="48" t="s">
        <v>263</v>
      </c>
      <c r="C168" s="52">
        <v>17320.75</v>
      </c>
      <c r="D168" s="52">
        <v>3146.25</v>
      </c>
      <c r="E168" s="52">
        <v>0.15</v>
      </c>
      <c r="F168" s="52">
        <v>1900.84</v>
      </c>
      <c r="G168" s="52">
        <v>10639.15</v>
      </c>
      <c r="H168" s="52">
        <v>6681.6</v>
      </c>
    </row>
    <row r="169" spans="1:8" x14ac:dyDescent="0.2">
      <c r="A169" s="49" t="s">
        <v>264</v>
      </c>
      <c r="B169" s="48" t="s">
        <v>265</v>
      </c>
      <c r="C169" s="52">
        <v>14383.23</v>
      </c>
      <c r="D169" s="52">
        <v>2274.13</v>
      </c>
      <c r="E169" s="53">
        <v>-7.0000000000000007E-2</v>
      </c>
      <c r="F169" s="52">
        <v>1462.17</v>
      </c>
      <c r="G169" s="52">
        <v>4945.03</v>
      </c>
      <c r="H169" s="52">
        <v>9438.2000000000007</v>
      </c>
    </row>
    <row r="170" spans="1:8" x14ac:dyDescent="0.2">
      <c r="A170" s="49" t="s">
        <v>266</v>
      </c>
      <c r="B170" s="48" t="s">
        <v>267</v>
      </c>
      <c r="C170" s="52">
        <v>13591.12</v>
      </c>
      <c r="D170" s="52">
        <v>2274.13</v>
      </c>
      <c r="E170" s="52">
        <v>0.14000000000000001</v>
      </c>
      <c r="F170" s="52">
        <v>1462.17</v>
      </c>
      <c r="G170" s="52">
        <v>3796.72</v>
      </c>
      <c r="H170" s="52">
        <v>9794.4</v>
      </c>
    </row>
    <row r="171" spans="1:8" x14ac:dyDescent="0.2">
      <c r="A171" s="49" t="s">
        <v>268</v>
      </c>
      <c r="B171" s="48" t="s">
        <v>269</v>
      </c>
      <c r="C171" s="52">
        <v>36984.769999999997</v>
      </c>
      <c r="D171" s="52">
        <v>8926.93</v>
      </c>
      <c r="E171" s="52">
        <v>0.05</v>
      </c>
      <c r="F171" s="52">
        <v>4181.8599999999997</v>
      </c>
      <c r="G171" s="52">
        <v>27333.77</v>
      </c>
      <c r="H171" s="52">
        <v>9651</v>
      </c>
    </row>
    <row r="172" spans="1:8" x14ac:dyDescent="0.2">
      <c r="A172" s="49" t="s">
        <v>270</v>
      </c>
      <c r="B172" s="48" t="s">
        <v>271</v>
      </c>
      <c r="C172" s="52">
        <v>8315.0499999999993</v>
      </c>
      <c r="D172" s="52">
        <v>1123.0999999999999</v>
      </c>
      <c r="E172" s="52">
        <v>0.02</v>
      </c>
      <c r="F172" s="52">
        <v>805</v>
      </c>
      <c r="G172" s="52">
        <v>2426.4499999999998</v>
      </c>
      <c r="H172" s="52">
        <v>5888.6</v>
      </c>
    </row>
    <row r="173" spans="1:8" s="3" customFormat="1" x14ac:dyDescent="0.2">
      <c r="A173" s="55" t="s">
        <v>56</v>
      </c>
      <c r="B173" s="50"/>
      <c r="C173" s="50" t="s">
        <v>57</v>
      </c>
      <c r="D173" s="50" t="s">
        <v>57</v>
      </c>
      <c r="E173" s="50" t="s">
        <v>57</v>
      </c>
      <c r="F173" s="50" t="s">
        <v>57</v>
      </c>
      <c r="G173" s="50" t="s">
        <v>57</v>
      </c>
      <c r="H173" s="50" t="s">
        <v>57</v>
      </c>
    </row>
    <row r="174" spans="1:8" ht="15" x14ac:dyDescent="0.25">
      <c r="A174" s="47"/>
      <c r="B174" s="47"/>
      <c r="C174" s="56">
        <v>107915.67</v>
      </c>
      <c r="D174" s="56">
        <v>20890.79</v>
      </c>
      <c r="E174" s="56">
        <v>0.17</v>
      </c>
      <c r="F174" s="56">
        <v>11712.88</v>
      </c>
      <c r="G174" s="56">
        <v>58133.87</v>
      </c>
      <c r="H174" s="56">
        <v>49781.8</v>
      </c>
    </row>
    <row r="175" spans="1:8" x14ac:dyDescent="0.2">
      <c r="A175" s="46"/>
      <c r="B175" s="45"/>
      <c r="C175" s="45"/>
      <c r="D175" s="45"/>
      <c r="E175" s="45"/>
      <c r="F175" s="45"/>
      <c r="G175" s="45"/>
      <c r="H175" s="45"/>
    </row>
    <row r="176" spans="1:8" ht="15" x14ac:dyDescent="0.25">
      <c r="A176" s="51" t="s">
        <v>272</v>
      </c>
      <c r="B176" s="47"/>
      <c r="C176" s="47"/>
      <c r="D176" s="47"/>
      <c r="E176" s="47"/>
      <c r="F176" s="47"/>
      <c r="G176" s="47"/>
      <c r="H176" s="47"/>
    </row>
    <row r="177" spans="1:8" x14ac:dyDescent="0.2">
      <c r="A177" s="49" t="s">
        <v>273</v>
      </c>
      <c r="B177" s="48" t="s">
        <v>274</v>
      </c>
      <c r="C177" s="52">
        <v>36984.769999999997</v>
      </c>
      <c r="D177" s="52">
        <v>8926.93</v>
      </c>
      <c r="E177" s="53">
        <v>-0.01</v>
      </c>
      <c r="F177" s="52">
        <v>4181.8599999999997</v>
      </c>
      <c r="G177" s="52">
        <v>13215.17</v>
      </c>
      <c r="H177" s="52">
        <v>23769.599999999999</v>
      </c>
    </row>
    <row r="178" spans="1:8" x14ac:dyDescent="0.2">
      <c r="A178" s="49" t="s">
        <v>275</v>
      </c>
      <c r="B178" s="48" t="s">
        <v>276</v>
      </c>
      <c r="C178" s="52">
        <v>17320.75</v>
      </c>
      <c r="D178" s="52">
        <v>3146.25</v>
      </c>
      <c r="E178" s="53">
        <v>-0.05</v>
      </c>
      <c r="F178" s="52">
        <v>1900.84</v>
      </c>
      <c r="G178" s="52">
        <v>7604.95</v>
      </c>
      <c r="H178" s="52">
        <v>9715.7999999999993</v>
      </c>
    </row>
    <row r="179" spans="1:8" x14ac:dyDescent="0.2">
      <c r="A179" s="49" t="s">
        <v>277</v>
      </c>
      <c r="B179" s="48" t="s">
        <v>278</v>
      </c>
      <c r="C179" s="52">
        <v>13591.12</v>
      </c>
      <c r="D179" s="52">
        <v>2274.13</v>
      </c>
      <c r="E179" s="52">
        <v>0.02</v>
      </c>
      <c r="F179" s="52">
        <v>1462.17</v>
      </c>
      <c r="G179" s="52">
        <v>11067.12</v>
      </c>
      <c r="H179" s="52">
        <v>2524</v>
      </c>
    </row>
    <row r="180" spans="1:8" x14ac:dyDescent="0.2">
      <c r="A180" s="49" t="s">
        <v>279</v>
      </c>
      <c r="B180" s="48" t="s">
        <v>280</v>
      </c>
      <c r="C180" s="52">
        <v>8315.0499999999993</v>
      </c>
      <c r="D180" s="52">
        <v>1123.0999999999999</v>
      </c>
      <c r="E180" s="52">
        <v>0.02</v>
      </c>
      <c r="F180" s="52">
        <v>805</v>
      </c>
      <c r="G180" s="52">
        <v>1957.45</v>
      </c>
      <c r="H180" s="52">
        <v>6357.6</v>
      </c>
    </row>
    <row r="181" spans="1:8" x14ac:dyDescent="0.2">
      <c r="A181" s="49" t="s">
        <v>281</v>
      </c>
      <c r="B181" s="48" t="s">
        <v>282</v>
      </c>
      <c r="C181" s="52">
        <v>13591.12</v>
      </c>
      <c r="D181" s="52">
        <v>2274.13</v>
      </c>
      <c r="E181" s="53">
        <v>-0.06</v>
      </c>
      <c r="F181" s="52">
        <v>1462.17</v>
      </c>
      <c r="G181" s="52">
        <v>3796.52</v>
      </c>
      <c r="H181" s="52">
        <v>9794.6</v>
      </c>
    </row>
    <row r="182" spans="1:8" s="3" customFormat="1" x14ac:dyDescent="0.2">
      <c r="A182" s="55" t="s">
        <v>56</v>
      </c>
      <c r="B182" s="50"/>
      <c r="C182" s="50" t="s">
        <v>57</v>
      </c>
      <c r="D182" s="50" t="s">
        <v>57</v>
      </c>
      <c r="E182" s="50" t="s">
        <v>57</v>
      </c>
      <c r="F182" s="50" t="s">
        <v>57</v>
      </c>
      <c r="G182" s="50" t="s">
        <v>57</v>
      </c>
      <c r="H182" s="50" t="s">
        <v>57</v>
      </c>
    </row>
    <row r="183" spans="1:8" ht="15" x14ac:dyDescent="0.25">
      <c r="A183" s="47"/>
      <c r="B183" s="47"/>
      <c r="C183" s="56">
        <v>89802.81</v>
      </c>
      <c r="D183" s="56">
        <v>17744.54</v>
      </c>
      <c r="E183" s="57">
        <v>-0.08</v>
      </c>
      <c r="F183" s="56">
        <v>9812.0400000000009</v>
      </c>
      <c r="G183" s="56">
        <v>37641.21</v>
      </c>
      <c r="H183" s="56">
        <v>52161.599999999999</v>
      </c>
    </row>
    <row r="184" spans="1:8" x14ac:dyDescent="0.2">
      <c r="A184" s="46"/>
      <c r="B184" s="45"/>
      <c r="C184" s="45"/>
      <c r="D184" s="45"/>
      <c r="E184" s="45"/>
      <c r="F184" s="45"/>
      <c r="G184" s="45"/>
      <c r="H184" s="45"/>
    </row>
    <row r="185" spans="1:8" ht="15" x14ac:dyDescent="0.25">
      <c r="A185" s="51" t="s">
        <v>283</v>
      </c>
      <c r="B185" s="47"/>
      <c r="C185" s="47"/>
      <c r="D185" s="47"/>
      <c r="E185" s="47"/>
      <c r="F185" s="47"/>
      <c r="G185" s="47"/>
      <c r="H185" s="47"/>
    </row>
    <row r="186" spans="1:8" x14ac:dyDescent="0.2">
      <c r="A186" s="49" t="s">
        <v>284</v>
      </c>
      <c r="B186" s="48" t="s">
        <v>285</v>
      </c>
      <c r="C186" s="52">
        <v>13591.12</v>
      </c>
      <c r="D186" s="52">
        <v>2274.13</v>
      </c>
      <c r="E186" s="52">
        <v>0.08</v>
      </c>
      <c r="F186" s="52">
        <v>1462.17</v>
      </c>
      <c r="G186" s="52">
        <v>7038.92</v>
      </c>
      <c r="H186" s="52">
        <v>6552.2</v>
      </c>
    </row>
    <row r="187" spans="1:8" x14ac:dyDescent="0.2">
      <c r="A187" s="49" t="s">
        <v>286</v>
      </c>
      <c r="B187" s="48" t="s">
        <v>287</v>
      </c>
      <c r="C187" s="52">
        <v>17320.75</v>
      </c>
      <c r="D187" s="52">
        <v>3146.25</v>
      </c>
      <c r="E187" s="53">
        <v>-0.05</v>
      </c>
      <c r="F187" s="52">
        <v>1900.84</v>
      </c>
      <c r="G187" s="52">
        <v>10638.95</v>
      </c>
      <c r="H187" s="52">
        <v>6681.8</v>
      </c>
    </row>
    <row r="188" spans="1:8" x14ac:dyDescent="0.2">
      <c r="A188" s="49" t="s">
        <v>288</v>
      </c>
      <c r="B188" s="48" t="s">
        <v>289</v>
      </c>
      <c r="C188" s="52">
        <v>13591.12</v>
      </c>
      <c r="D188" s="52">
        <v>2274.13</v>
      </c>
      <c r="E188" s="53">
        <v>-0.15</v>
      </c>
      <c r="F188" s="52">
        <v>1462.17</v>
      </c>
      <c r="G188" s="52">
        <v>7652.92</v>
      </c>
      <c r="H188" s="52">
        <v>5938.2</v>
      </c>
    </row>
    <row r="189" spans="1:8" x14ac:dyDescent="0.2">
      <c r="A189" s="49" t="s">
        <v>290</v>
      </c>
      <c r="B189" s="48" t="s">
        <v>291</v>
      </c>
      <c r="C189" s="52">
        <v>13591.12</v>
      </c>
      <c r="D189" s="52">
        <v>2274.13</v>
      </c>
      <c r="E189" s="53">
        <v>-0.06</v>
      </c>
      <c r="F189" s="52">
        <v>1462.17</v>
      </c>
      <c r="G189" s="52">
        <v>3796.52</v>
      </c>
      <c r="H189" s="52">
        <v>9794.6</v>
      </c>
    </row>
    <row r="190" spans="1:8" x14ac:dyDescent="0.2">
      <c r="A190" s="49" t="s">
        <v>292</v>
      </c>
      <c r="B190" s="48" t="s">
        <v>293</v>
      </c>
      <c r="C190" s="52">
        <v>13591.12</v>
      </c>
      <c r="D190" s="52">
        <v>2274.13</v>
      </c>
      <c r="E190" s="53">
        <v>-0.06</v>
      </c>
      <c r="F190" s="52">
        <v>1462.17</v>
      </c>
      <c r="G190" s="52">
        <v>3796.52</v>
      </c>
      <c r="H190" s="52">
        <v>9794.6</v>
      </c>
    </row>
    <row r="191" spans="1:8" x14ac:dyDescent="0.2">
      <c r="A191" s="49" t="s">
        <v>294</v>
      </c>
      <c r="B191" s="48" t="s">
        <v>295</v>
      </c>
      <c r="C191" s="52">
        <v>40584.78</v>
      </c>
      <c r="D191" s="52">
        <v>10078.93</v>
      </c>
      <c r="E191" s="52">
        <v>7.0000000000000007E-2</v>
      </c>
      <c r="F191" s="52">
        <v>4600</v>
      </c>
      <c r="G191" s="52">
        <v>14785.38</v>
      </c>
      <c r="H191" s="52">
        <v>25799.4</v>
      </c>
    </row>
    <row r="192" spans="1:8" x14ac:dyDescent="0.2">
      <c r="A192" s="49" t="s">
        <v>296</v>
      </c>
      <c r="B192" s="48" t="s">
        <v>297</v>
      </c>
      <c r="C192" s="52">
        <v>8315.0499999999993</v>
      </c>
      <c r="D192" s="52">
        <v>1123.0999999999999</v>
      </c>
      <c r="E192" s="52">
        <v>0.02</v>
      </c>
      <c r="F192" s="52">
        <v>805</v>
      </c>
      <c r="G192" s="52">
        <v>1957.45</v>
      </c>
      <c r="H192" s="52">
        <v>6357.6</v>
      </c>
    </row>
    <row r="193" spans="1:8" x14ac:dyDescent="0.2">
      <c r="A193" s="49" t="s">
        <v>298</v>
      </c>
      <c r="B193" s="48" t="s">
        <v>299</v>
      </c>
      <c r="C193" s="52">
        <v>17320.75</v>
      </c>
      <c r="D193" s="52">
        <v>3146.25</v>
      </c>
      <c r="E193" s="53">
        <v>-0.05</v>
      </c>
      <c r="F193" s="52">
        <v>1900.84</v>
      </c>
      <c r="G193" s="52">
        <v>5128.95</v>
      </c>
      <c r="H193" s="52">
        <v>12191.8</v>
      </c>
    </row>
    <row r="194" spans="1:8" s="3" customFormat="1" x14ac:dyDescent="0.2">
      <c r="A194" s="55" t="s">
        <v>56</v>
      </c>
      <c r="B194" s="50"/>
      <c r="C194" s="50" t="s">
        <v>57</v>
      </c>
      <c r="D194" s="50" t="s">
        <v>57</v>
      </c>
      <c r="E194" s="50" t="s">
        <v>57</v>
      </c>
      <c r="F194" s="50" t="s">
        <v>57</v>
      </c>
      <c r="G194" s="50" t="s">
        <v>57</v>
      </c>
      <c r="H194" s="50" t="s">
        <v>57</v>
      </c>
    </row>
    <row r="195" spans="1:8" ht="15" x14ac:dyDescent="0.25">
      <c r="A195" s="47"/>
      <c r="B195" s="47"/>
      <c r="C195" s="56">
        <v>137905.81</v>
      </c>
      <c r="D195" s="56">
        <v>26591.05</v>
      </c>
      <c r="E195" s="57">
        <v>-0.2</v>
      </c>
      <c r="F195" s="56">
        <v>15055.36</v>
      </c>
      <c r="G195" s="56">
        <v>54795.61</v>
      </c>
      <c r="H195" s="56">
        <v>83110.2</v>
      </c>
    </row>
    <row r="196" spans="1:8" x14ac:dyDescent="0.2">
      <c r="A196" s="46"/>
      <c r="B196" s="45"/>
      <c r="C196" s="45"/>
      <c r="D196" s="45"/>
      <c r="E196" s="45"/>
      <c r="F196" s="45"/>
      <c r="G196" s="45"/>
      <c r="H196" s="45"/>
    </row>
    <row r="197" spans="1:8" ht="15" x14ac:dyDescent="0.25">
      <c r="A197" s="51" t="s">
        <v>300</v>
      </c>
      <c r="B197" s="47"/>
      <c r="C197" s="47"/>
      <c r="D197" s="47"/>
      <c r="E197" s="47"/>
      <c r="F197" s="47"/>
      <c r="G197" s="47"/>
      <c r="H197" s="47"/>
    </row>
    <row r="198" spans="1:8" x14ac:dyDescent="0.2">
      <c r="A198" s="49" t="s">
        <v>301</v>
      </c>
      <c r="B198" s="48" t="s">
        <v>302</v>
      </c>
      <c r="C198" s="52">
        <v>36984.769999999997</v>
      </c>
      <c r="D198" s="52">
        <v>8926.93</v>
      </c>
      <c r="E198" s="53">
        <v>-0.09</v>
      </c>
      <c r="F198" s="52">
        <v>4181.8599999999997</v>
      </c>
      <c r="G198" s="52">
        <v>21335.57</v>
      </c>
      <c r="H198" s="52">
        <v>15649.2</v>
      </c>
    </row>
    <row r="199" spans="1:8" x14ac:dyDescent="0.2">
      <c r="A199" s="49" t="s">
        <v>303</v>
      </c>
      <c r="B199" s="48" t="s">
        <v>304</v>
      </c>
      <c r="C199" s="52">
        <v>17320.75</v>
      </c>
      <c r="D199" s="52">
        <v>3146.25</v>
      </c>
      <c r="E199" s="52">
        <v>0</v>
      </c>
      <c r="F199" s="52">
        <v>1900.84</v>
      </c>
      <c r="G199" s="52">
        <v>11550.75</v>
      </c>
      <c r="H199" s="52">
        <v>5770</v>
      </c>
    </row>
    <row r="200" spans="1:8" x14ac:dyDescent="0.2">
      <c r="A200" s="49" t="s">
        <v>305</v>
      </c>
      <c r="B200" s="48" t="s">
        <v>306</v>
      </c>
      <c r="C200" s="52">
        <v>17320.75</v>
      </c>
      <c r="D200" s="52">
        <v>3146.25</v>
      </c>
      <c r="E200" s="53">
        <v>-0.05</v>
      </c>
      <c r="F200" s="52">
        <v>1900.84</v>
      </c>
      <c r="G200" s="52">
        <v>13823.95</v>
      </c>
      <c r="H200" s="52">
        <v>3496.8</v>
      </c>
    </row>
    <row r="201" spans="1:8" x14ac:dyDescent="0.2">
      <c r="A201" s="49" t="s">
        <v>307</v>
      </c>
      <c r="B201" s="48" t="s">
        <v>308</v>
      </c>
      <c r="C201" s="52">
        <v>13591.12</v>
      </c>
      <c r="D201" s="52">
        <v>2274.13</v>
      </c>
      <c r="E201" s="53">
        <v>-0.06</v>
      </c>
      <c r="F201" s="52">
        <v>1462.17</v>
      </c>
      <c r="G201" s="52">
        <v>3796.52</v>
      </c>
      <c r="H201" s="52">
        <v>9794.6</v>
      </c>
    </row>
    <row r="202" spans="1:8" x14ac:dyDescent="0.2">
      <c r="A202" s="49" t="s">
        <v>309</v>
      </c>
      <c r="B202" s="48" t="s">
        <v>310</v>
      </c>
      <c r="C202" s="52">
        <v>18112.86</v>
      </c>
      <c r="D202" s="52">
        <v>3146.25</v>
      </c>
      <c r="E202" s="52">
        <v>0.06</v>
      </c>
      <c r="F202" s="52">
        <v>1900.84</v>
      </c>
      <c r="G202" s="52">
        <v>13373.86</v>
      </c>
      <c r="H202" s="52">
        <v>4739</v>
      </c>
    </row>
    <row r="203" spans="1:8" x14ac:dyDescent="0.2">
      <c r="A203" s="49" t="s">
        <v>311</v>
      </c>
      <c r="B203" s="48" t="s">
        <v>312</v>
      </c>
      <c r="C203" s="52">
        <v>17320.75</v>
      </c>
      <c r="D203" s="52">
        <v>3146.25</v>
      </c>
      <c r="E203" s="53">
        <v>-0.09</v>
      </c>
      <c r="F203" s="52">
        <v>1900.84</v>
      </c>
      <c r="G203" s="52">
        <v>7671.95</v>
      </c>
      <c r="H203" s="52">
        <v>9648.7999999999993</v>
      </c>
    </row>
    <row r="204" spans="1:8" x14ac:dyDescent="0.2">
      <c r="A204" s="49" t="s">
        <v>313</v>
      </c>
      <c r="B204" s="48" t="s">
        <v>314</v>
      </c>
      <c r="C204" s="52">
        <v>13591.12</v>
      </c>
      <c r="D204" s="52">
        <v>2274.13</v>
      </c>
      <c r="E204" s="53">
        <v>-7.0000000000000007E-2</v>
      </c>
      <c r="F204" s="52">
        <v>1462.17</v>
      </c>
      <c r="G204" s="52">
        <v>11070.12</v>
      </c>
      <c r="H204" s="52">
        <v>2521</v>
      </c>
    </row>
    <row r="205" spans="1:8" x14ac:dyDescent="0.2">
      <c r="A205" s="49" t="s">
        <v>315</v>
      </c>
      <c r="B205" s="48" t="s">
        <v>316</v>
      </c>
      <c r="C205" s="52">
        <v>13591.12</v>
      </c>
      <c r="D205" s="52">
        <v>2274.13</v>
      </c>
      <c r="E205" s="52">
        <v>0.05</v>
      </c>
      <c r="F205" s="52">
        <v>1462.17</v>
      </c>
      <c r="G205" s="52">
        <v>8669.52</v>
      </c>
      <c r="H205" s="52">
        <v>4921.6000000000004</v>
      </c>
    </row>
    <row r="206" spans="1:8" x14ac:dyDescent="0.2">
      <c r="A206" s="49" t="s">
        <v>317</v>
      </c>
      <c r="B206" s="48" t="s">
        <v>318</v>
      </c>
      <c r="C206" s="52">
        <v>13591.12</v>
      </c>
      <c r="D206" s="52">
        <v>2274.13</v>
      </c>
      <c r="E206" s="53">
        <v>-0.06</v>
      </c>
      <c r="F206" s="52">
        <v>1462.17</v>
      </c>
      <c r="G206" s="52">
        <v>6622.52</v>
      </c>
      <c r="H206" s="52">
        <v>6968.6</v>
      </c>
    </row>
    <row r="207" spans="1:8" s="3" customFormat="1" x14ac:dyDescent="0.2">
      <c r="A207" s="55" t="s">
        <v>56</v>
      </c>
      <c r="B207" s="50"/>
      <c r="C207" s="50" t="s">
        <v>57</v>
      </c>
      <c r="D207" s="50" t="s">
        <v>57</v>
      </c>
      <c r="E207" s="50" t="s">
        <v>57</v>
      </c>
      <c r="F207" s="50" t="s">
        <v>57</v>
      </c>
      <c r="G207" s="50" t="s">
        <v>57</v>
      </c>
      <c r="H207" s="50" t="s">
        <v>57</v>
      </c>
    </row>
    <row r="208" spans="1:8" ht="15" x14ac:dyDescent="0.25">
      <c r="A208" s="47"/>
      <c r="B208" s="47"/>
      <c r="C208" s="56">
        <v>161424.35999999999</v>
      </c>
      <c r="D208" s="56">
        <v>30608.45</v>
      </c>
      <c r="E208" s="57">
        <v>-0.31</v>
      </c>
      <c r="F208" s="56">
        <v>17633.900000000001</v>
      </c>
      <c r="G208" s="56">
        <v>97914.76</v>
      </c>
      <c r="H208" s="56">
        <v>63509.599999999999</v>
      </c>
    </row>
    <row r="209" spans="1:8" x14ac:dyDescent="0.2">
      <c r="A209" s="46"/>
      <c r="B209" s="45"/>
      <c r="C209" s="45"/>
      <c r="D209" s="45"/>
      <c r="E209" s="45"/>
      <c r="F209" s="45"/>
      <c r="G209" s="45"/>
      <c r="H209" s="45"/>
    </row>
    <row r="210" spans="1:8" s="3" customFormat="1" x14ac:dyDescent="0.2">
      <c r="A210" s="54"/>
      <c r="B210" s="50"/>
      <c r="C210" s="50" t="s">
        <v>319</v>
      </c>
      <c r="D210" s="50" t="s">
        <v>319</v>
      </c>
      <c r="E210" s="50" t="s">
        <v>319</v>
      </c>
      <c r="F210" s="50" t="s">
        <v>319</v>
      </c>
      <c r="G210" s="50" t="s">
        <v>319</v>
      </c>
      <c r="H210" s="50" t="s">
        <v>319</v>
      </c>
    </row>
    <row r="211" spans="1:8" s="58" customFormat="1" x14ac:dyDescent="0.2">
      <c r="A211" s="44" t="s">
        <v>320</v>
      </c>
      <c r="B211" s="61">
        <v>142</v>
      </c>
      <c r="C211" s="59">
        <v>2812236.32</v>
      </c>
      <c r="D211" s="59">
        <v>589253.18000000005</v>
      </c>
      <c r="E211" s="60">
        <v>-0.86</v>
      </c>
      <c r="F211" s="59">
        <v>307599.01</v>
      </c>
      <c r="G211" s="59">
        <v>1510527.12</v>
      </c>
      <c r="H211" s="59">
        <v>1301709.2</v>
      </c>
    </row>
  </sheetData>
  <autoFilter ref="A3:H212"/>
  <mergeCells count="2">
    <mergeCell ref="A1:H1"/>
    <mergeCell ref="A2:H2"/>
  </mergeCells>
  <printOptions horizontalCentered="1"/>
  <pageMargins left="0.78740157480314965" right="0.19685039370078741" top="0.51181102362204722" bottom="0.51181102362204722" header="0.31496062992125984" footer="0.31496062992125984"/>
  <pageSetup paperSize="5" scale="69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8"/>
  <sheetViews>
    <sheetView workbookViewId="0">
      <selection activeCell="A4" sqref="A4:E28"/>
    </sheetView>
  </sheetViews>
  <sheetFormatPr baseColWidth="10" defaultRowHeight="15" x14ac:dyDescent="0.25"/>
  <cols>
    <col min="1" max="1" width="11.42578125" style="14"/>
    <col min="2" max="2" width="15.42578125" style="14" customWidth="1"/>
    <col min="3" max="3" width="14.140625" style="14" bestFit="1" customWidth="1"/>
    <col min="4" max="4" width="11.42578125" style="14"/>
    <col min="5" max="5" width="14.140625" style="14" bestFit="1" customWidth="1"/>
    <col min="6" max="9" width="11.42578125" style="14"/>
    <col min="10" max="10" width="20.5703125" style="14" customWidth="1"/>
    <col min="11" max="11" width="17.42578125" style="14" customWidth="1"/>
    <col min="12" max="12" width="17" style="14" customWidth="1"/>
    <col min="13" max="16384" width="11.42578125" style="14"/>
  </cols>
  <sheetData>
    <row r="4" spans="1:12" x14ac:dyDescent="0.25">
      <c r="B4" s="66" t="s">
        <v>360</v>
      </c>
      <c r="C4" s="66"/>
    </row>
    <row r="5" spans="1:12" x14ac:dyDescent="0.25">
      <c r="J5" s="29" t="s">
        <v>347</v>
      </c>
      <c r="K5" s="47" t="s">
        <v>346</v>
      </c>
      <c r="L5" s="47" t="s">
        <v>350</v>
      </c>
    </row>
    <row r="6" spans="1:12" x14ac:dyDescent="0.25">
      <c r="A6" s="14">
        <v>142</v>
      </c>
      <c r="B6" s="16" t="s">
        <v>329</v>
      </c>
      <c r="C6" s="15">
        <f>+Todo!H211</f>
        <v>1301709.2</v>
      </c>
      <c r="D6" s="17"/>
      <c r="J6" s="31" t="s">
        <v>341</v>
      </c>
      <c r="K6" s="28">
        <v>72</v>
      </c>
      <c r="L6" s="17">
        <v>528781.19999999972</v>
      </c>
    </row>
    <row r="7" spans="1:12" x14ac:dyDescent="0.25">
      <c r="J7" s="31" t="s">
        <v>342</v>
      </c>
      <c r="K7" s="28">
        <v>10</v>
      </c>
      <c r="L7" s="17">
        <v>129457.80000000002</v>
      </c>
    </row>
    <row r="8" spans="1:12" x14ac:dyDescent="0.25">
      <c r="J8" s="31" t="s">
        <v>340</v>
      </c>
      <c r="K8" s="28">
        <v>59</v>
      </c>
      <c r="L8" s="17">
        <v>635293.79999999981</v>
      </c>
    </row>
    <row r="9" spans="1:12" x14ac:dyDescent="0.25">
      <c r="A9" s="26">
        <v>59</v>
      </c>
      <c r="B9" s="14" t="s">
        <v>330</v>
      </c>
      <c r="C9" s="18">
        <v>635293.80000000005</v>
      </c>
      <c r="D9" s="17"/>
      <c r="E9" s="17"/>
      <c r="J9" s="31" t="s">
        <v>343</v>
      </c>
      <c r="K9" s="28">
        <v>31</v>
      </c>
      <c r="L9" s="17">
        <v>1238199.6000000001</v>
      </c>
    </row>
    <row r="10" spans="1:12" x14ac:dyDescent="0.25">
      <c r="A10" s="26"/>
      <c r="C10" s="19"/>
      <c r="J10" s="31" t="s">
        <v>348</v>
      </c>
      <c r="K10" s="28">
        <v>3</v>
      </c>
      <c r="L10" s="17">
        <v>1365218.8</v>
      </c>
    </row>
    <row r="11" spans="1:12" x14ac:dyDescent="0.25">
      <c r="A11" s="26">
        <v>10</v>
      </c>
      <c r="B11" s="14" t="s">
        <v>331</v>
      </c>
      <c r="C11" s="18">
        <v>129457.8</v>
      </c>
      <c r="D11" s="17"/>
      <c r="J11" s="31" t="s">
        <v>351</v>
      </c>
      <c r="K11" s="28">
        <v>1</v>
      </c>
      <c r="L11" s="17">
        <v>8176.4</v>
      </c>
    </row>
    <row r="12" spans="1:12" x14ac:dyDescent="0.25">
      <c r="A12" s="26"/>
      <c r="J12" s="31" t="s">
        <v>349</v>
      </c>
      <c r="K12" s="28">
        <v>176</v>
      </c>
      <c r="L12" s="28">
        <v>3905127.600000001</v>
      </c>
    </row>
    <row r="13" spans="1:12" x14ac:dyDescent="0.25">
      <c r="A13" s="14">
        <v>72</v>
      </c>
      <c r="B13" s="14" t="s">
        <v>332</v>
      </c>
      <c r="C13" s="18">
        <v>528781.19999999995</v>
      </c>
      <c r="D13" s="32"/>
      <c r="J13"/>
      <c r="K13"/>
      <c r="L13"/>
    </row>
    <row r="14" spans="1:12" x14ac:dyDescent="0.25">
      <c r="C14" s="18"/>
      <c r="J14"/>
      <c r="K14"/>
      <c r="L14"/>
    </row>
    <row r="15" spans="1:12" s="30" customFormat="1" x14ac:dyDescent="0.25">
      <c r="A15" s="30">
        <v>1</v>
      </c>
      <c r="B15" s="30" t="s">
        <v>352</v>
      </c>
      <c r="C15" s="18">
        <v>8176.4</v>
      </c>
    </row>
    <row r="16" spans="1:12" s="30" customFormat="1" x14ac:dyDescent="0.25">
      <c r="C16" s="18"/>
    </row>
    <row r="17" spans="1:12" x14ac:dyDescent="0.25">
      <c r="A17" s="14">
        <f>+A6-A9-A11-A13-A15</f>
        <v>0</v>
      </c>
      <c r="B17" s="14" t="s">
        <v>353</v>
      </c>
      <c r="C17" s="20">
        <f>+C6-C9-C11-C13-C15</f>
        <v>-9.276845958083868E-11</v>
      </c>
      <c r="J17"/>
      <c r="K17"/>
      <c r="L17"/>
    </row>
    <row r="18" spans="1:12" x14ac:dyDescent="0.25">
      <c r="J18"/>
      <c r="K18"/>
      <c r="L18"/>
    </row>
    <row r="19" spans="1:12" ht="15.75" thickBot="1" x14ac:dyDescent="0.3">
      <c r="B19" s="16" t="s">
        <v>333</v>
      </c>
      <c r="C19" s="21">
        <v>1440779.45</v>
      </c>
      <c r="D19" s="22" t="s">
        <v>334</v>
      </c>
      <c r="J19"/>
      <c r="K19"/>
      <c r="L19"/>
    </row>
    <row r="20" spans="1:12" ht="15.75" thickTop="1" x14ac:dyDescent="0.25">
      <c r="C20" s="23"/>
      <c r="J20"/>
      <c r="K20"/>
      <c r="L20"/>
    </row>
    <row r="21" spans="1:12" x14ac:dyDescent="0.25">
      <c r="B21" s="16" t="s">
        <v>335</v>
      </c>
      <c r="C21" s="18"/>
      <c r="J21"/>
      <c r="K21"/>
      <c r="L21"/>
    </row>
    <row r="22" spans="1:12" x14ac:dyDescent="0.25">
      <c r="B22" s="14" t="s">
        <v>336</v>
      </c>
      <c r="C22" s="18">
        <v>46352.4</v>
      </c>
      <c r="J22"/>
      <c r="K22"/>
      <c r="L22"/>
    </row>
    <row r="23" spans="1:12" x14ac:dyDescent="0.25">
      <c r="B23" s="14" t="s">
        <v>337</v>
      </c>
      <c r="C23" s="18">
        <v>15992.9</v>
      </c>
      <c r="D23" s="24"/>
      <c r="J23"/>
      <c r="K23"/>
      <c r="L23"/>
    </row>
    <row r="24" spans="1:12" x14ac:dyDescent="0.25">
      <c r="C24" s="18"/>
      <c r="J24"/>
      <c r="K24"/>
      <c r="L24"/>
    </row>
    <row r="25" spans="1:12" ht="15.75" thickBot="1" x14ac:dyDescent="0.3">
      <c r="C25" s="21">
        <f>+C22+C23</f>
        <v>62345.3</v>
      </c>
      <c r="D25" s="22" t="s">
        <v>338</v>
      </c>
    </row>
    <row r="26" spans="1:12" ht="15.75" thickTop="1" x14ac:dyDescent="0.25"/>
    <row r="28" spans="1:12" ht="15.75" thickBot="1" x14ac:dyDescent="0.3">
      <c r="B28" s="16" t="s">
        <v>339</v>
      </c>
      <c r="C28" s="25">
        <v>0</v>
      </c>
    </row>
  </sheetData>
  <mergeCells count="1">
    <mergeCell ref="B4:C4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view="pageBreakPreview" zoomScale="60" zoomScaleNormal="100" workbookViewId="0">
      <selection activeCell="C10" sqref="C10"/>
    </sheetView>
  </sheetViews>
  <sheetFormatPr baseColWidth="10" defaultRowHeight="15" x14ac:dyDescent="0.25"/>
  <cols>
    <col min="1" max="1" width="10" customWidth="1"/>
    <col min="2" max="2" width="19.7109375" customWidth="1"/>
    <col min="3" max="3" width="9.28515625" customWidth="1"/>
    <col min="4" max="4" width="9.5703125" customWidth="1"/>
    <col min="5" max="5" width="9.42578125" customWidth="1"/>
    <col min="9" max="9" width="9.42578125" customWidth="1"/>
    <col min="10" max="10" width="7.140625" customWidth="1"/>
    <col min="11" max="11" width="10" customWidth="1"/>
    <col min="12" max="13" width="10.140625" customWidth="1"/>
    <col min="15" max="15" width="7.85546875" customWidth="1"/>
    <col min="16" max="16" width="10.28515625" customWidth="1"/>
    <col min="19" max="19" width="7.42578125" customWidth="1"/>
    <col min="20" max="20" width="6.7109375" customWidth="1"/>
    <col min="21" max="21" width="9.140625" customWidth="1"/>
    <col min="23" max="23" width="9.85546875" customWidth="1"/>
  </cols>
  <sheetData>
    <row r="1" spans="1:23" ht="15.75" x14ac:dyDescent="0.25">
      <c r="A1" s="64" t="s">
        <v>321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23" x14ac:dyDescent="0.25">
      <c r="A2" s="65" t="s">
        <v>359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x14ac:dyDescent="0.25"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5" spans="1:23" s="42" customFormat="1" ht="57" thickBot="1" x14ac:dyDescent="0.3">
      <c r="A5" s="4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41" t="s">
        <v>354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41" t="s">
        <v>355</v>
      </c>
      <c r="V5" s="6" t="s">
        <v>19</v>
      </c>
    </row>
    <row r="6" spans="1:23" ht="15.75" thickTop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</row>
    <row r="8" spans="1:23" x14ac:dyDescent="0.25">
      <c r="A8" s="36" t="s">
        <v>20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</row>
    <row r="10" spans="1:23" s="48" customFormat="1" x14ac:dyDescent="0.25">
      <c r="A10" s="51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</row>
    <row r="11" spans="1:23" s="48" customFormat="1" ht="12.75" x14ac:dyDescent="0.2">
      <c r="A11" s="49" t="s">
        <v>40</v>
      </c>
      <c r="B11" s="48" t="s">
        <v>41</v>
      </c>
      <c r="C11" s="52">
        <v>9780.5</v>
      </c>
      <c r="D11" s="52">
        <v>612.25</v>
      </c>
      <c r="E11" s="52">
        <v>612.25</v>
      </c>
      <c r="F11" s="52">
        <v>0</v>
      </c>
      <c r="G11" s="52">
        <v>44.99</v>
      </c>
      <c r="H11" s="52">
        <v>11049.99</v>
      </c>
      <c r="I11" s="52">
        <v>1703.94</v>
      </c>
      <c r="J11" s="53">
        <v>-0.1</v>
      </c>
      <c r="K11" s="52">
        <v>1124.76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44.99</v>
      </c>
      <c r="T11" s="52">
        <v>0</v>
      </c>
      <c r="U11" s="52">
        <v>2873.59</v>
      </c>
      <c r="V11" s="52">
        <v>8176.4</v>
      </c>
      <c r="W11" s="27" t="s">
        <v>351</v>
      </c>
    </row>
    <row r="12" spans="1:23" x14ac:dyDescent="0.25">
      <c r="A12" s="38" t="s">
        <v>56</v>
      </c>
      <c r="B12" s="35"/>
      <c r="C12" s="35" t="s">
        <v>57</v>
      </c>
      <c r="D12" s="35" t="s">
        <v>57</v>
      </c>
      <c r="E12" s="35" t="s">
        <v>57</v>
      </c>
      <c r="F12" s="35" t="s">
        <v>57</v>
      </c>
      <c r="G12" s="35" t="s">
        <v>57</v>
      </c>
      <c r="H12" s="35" t="s">
        <v>57</v>
      </c>
      <c r="I12" s="35" t="s">
        <v>57</v>
      </c>
      <c r="J12" s="35" t="s">
        <v>57</v>
      </c>
      <c r="K12" s="35" t="s">
        <v>57</v>
      </c>
      <c r="L12" s="35" t="s">
        <v>57</v>
      </c>
      <c r="M12" s="35" t="s">
        <v>57</v>
      </c>
      <c r="N12" s="35" t="s">
        <v>57</v>
      </c>
      <c r="O12" s="35" t="s">
        <v>57</v>
      </c>
      <c r="P12" s="35" t="s">
        <v>57</v>
      </c>
      <c r="Q12" s="35" t="s">
        <v>57</v>
      </c>
      <c r="R12" s="35" t="s">
        <v>57</v>
      </c>
      <c r="S12" s="35" t="s">
        <v>57</v>
      </c>
      <c r="T12" s="35" t="s">
        <v>57</v>
      </c>
      <c r="U12" s="35" t="s">
        <v>57</v>
      </c>
      <c r="V12" s="35" t="s">
        <v>57</v>
      </c>
    </row>
    <row r="13" spans="1:23" x14ac:dyDescent="0.25">
      <c r="A13" s="34"/>
      <c r="B13" s="34"/>
      <c r="C13" s="40">
        <f>+C11</f>
        <v>9780.5</v>
      </c>
      <c r="D13" s="56">
        <f t="shared" ref="D13:V13" si="0">+D11</f>
        <v>612.25</v>
      </c>
      <c r="E13" s="56">
        <f t="shared" si="0"/>
        <v>612.25</v>
      </c>
      <c r="F13" s="56">
        <f t="shared" si="0"/>
        <v>0</v>
      </c>
      <c r="G13" s="56">
        <f t="shared" si="0"/>
        <v>44.99</v>
      </c>
      <c r="H13" s="56">
        <f t="shared" si="0"/>
        <v>11049.99</v>
      </c>
      <c r="I13" s="56">
        <f t="shared" si="0"/>
        <v>1703.94</v>
      </c>
      <c r="J13" s="56">
        <f t="shared" si="0"/>
        <v>-0.1</v>
      </c>
      <c r="K13" s="56">
        <f t="shared" si="0"/>
        <v>1124.76</v>
      </c>
      <c r="L13" s="56">
        <f t="shared" si="0"/>
        <v>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6">
        <f t="shared" si="0"/>
        <v>0</v>
      </c>
      <c r="Q13" s="56">
        <f t="shared" si="0"/>
        <v>0</v>
      </c>
      <c r="R13" s="56">
        <f t="shared" si="0"/>
        <v>0</v>
      </c>
      <c r="S13" s="56">
        <f t="shared" si="0"/>
        <v>44.99</v>
      </c>
      <c r="T13" s="56">
        <f t="shared" si="0"/>
        <v>0</v>
      </c>
      <c r="U13" s="56">
        <f t="shared" si="0"/>
        <v>2873.59</v>
      </c>
      <c r="V13" s="56">
        <f t="shared" si="0"/>
        <v>8176.4</v>
      </c>
    </row>
    <row r="15" spans="1:23" x14ac:dyDescent="0.25">
      <c r="A15" s="37"/>
      <c r="B15" s="35"/>
      <c r="C15" s="35" t="s">
        <v>319</v>
      </c>
      <c r="D15" s="35" t="s">
        <v>319</v>
      </c>
      <c r="E15" s="35" t="s">
        <v>319</v>
      </c>
      <c r="F15" s="35" t="s">
        <v>319</v>
      </c>
      <c r="G15" s="35" t="s">
        <v>319</v>
      </c>
      <c r="H15" s="35" t="s">
        <v>319</v>
      </c>
      <c r="I15" s="35" t="s">
        <v>319</v>
      </c>
      <c r="J15" s="35" t="s">
        <v>319</v>
      </c>
      <c r="K15" s="35" t="s">
        <v>319</v>
      </c>
      <c r="L15" s="35" t="s">
        <v>319</v>
      </c>
      <c r="M15" s="35" t="s">
        <v>319</v>
      </c>
      <c r="N15" s="35" t="s">
        <v>319</v>
      </c>
      <c r="O15" s="35" t="s">
        <v>319</v>
      </c>
      <c r="P15" s="35" t="s">
        <v>319</v>
      </c>
      <c r="Q15" s="35" t="s">
        <v>319</v>
      </c>
      <c r="R15" s="35" t="s">
        <v>319</v>
      </c>
      <c r="S15" s="35" t="s">
        <v>319</v>
      </c>
      <c r="T15" s="35" t="s">
        <v>319</v>
      </c>
      <c r="U15" s="35" t="s">
        <v>319</v>
      </c>
      <c r="V15" s="35" t="s">
        <v>319</v>
      </c>
    </row>
    <row r="16" spans="1:23" x14ac:dyDescent="0.25">
      <c r="A16" s="38" t="s">
        <v>320</v>
      </c>
      <c r="B16" s="43">
        <v>1</v>
      </c>
      <c r="C16" s="40">
        <f>+C13</f>
        <v>9780.5</v>
      </c>
      <c r="D16" s="56">
        <f t="shared" ref="D16:U16" si="1">+D13</f>
        <v>612.25</v>
      </c>
      <c r="E16" s="56">
        <f t="shared" si="1"/>
        <v>612.25</v>
      </c>
      <c r="F16" s="56">
        <f t="shared" si="1"/>
        <v>0</v>
      </c>
      <c r="G16" s="56">
        <f t="shared" si="1"/>
        <v>44.99</v>
      </c>
      <c r="H16" s="56">
        <f t="shared" si="1"/>
        <v>11049.99</v>
      </c>
      <c r="I16" s="56">
        <f t="shared" si="1"/>
        <v>1703.94</v>
      </c>
      <c r="J16" s="56">
        <f t="shared" si="1"/>
        <v>-0.1</v>
      </c>
      <c r="K16" s="56">
        <f t="shared" si="1"/>
        <v>1124.76</v>
      </c>
      <c r="L16" s="56">
        <f t="shared" si="1"/>
        <v>0</v>
      </c>
      <c r="M16" s="56">
        <f t="shared" si="1"/>
        <v>0</v>
      </c>
      <c r="N16" s="56">
        <f t="shared" si="1"/>
        <v>0</v>
      </c>
      <c r="O16" s="56">
        <f t="shared" si="1"/>
        <v>0</v>
      </c>
      <c r="P16" s="56">
        <f t="shared" si="1"/>
        <v>0</v>
      </c>
      <c r="Q16" s="56">
        <f t="shared" si="1"/>
        <v>0</v>
      </c>
      <c r="R16" s="56">
        <f t="shared" si="1"/>
        <v>0</v>
      </c>
      <c r="S16" s="56">
        <f t="shared" si="1"/>
        <v>44.99</v>
      </c>
      <c r="T16" s="56">
        <f t="shared" si="1"/>
        <v>0</v>
      </c>
      <c r="U16" s="56">
        <f t="shared" si="1"/>
        <v>2873.59</v>
      </c>
      <c r="V16" s="56">
        <f>+V13</f>
        <v>8176.4</v>
      </c>
    </row>
    <row r="19" spans="3:22" x14ac:dyDescent="0.25">
      <c r="C19" s="34"/>
      <c r="D19" s="34"/>
      <c r="E19" s="34"/>
      <c r="F19" s="34"/>
      <c r="G19" s="34"/>
      <c r="H19" s="34"/>
      <c r="I19" s="34"/>
      <c r="J19" s="34"/>
      <c r="K19" s="34"/>
      <c r="L19" s="9" t="s">
        <v>322</v>
      </c>
      <c r="M19" s="9"/>
      <c r="N19" s="34"/>
      <c r="O19" s="34"/>
      <c r="P19" s="34"/>
      <c r="Q19" s="34"/>
      <c r="R19" s="34"/>
      <c r="S19" s="34"/>
      <c r="T19" s="34"/>
      <c r="U19" s="34"/>
      <c r="V19" s="34"/>
    </row>
    <row r="20" spans="3:22" x14ac:dyDescent="0.2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8"/>
      <c r="N20" s="34"/>
      <c r="O20" s="34"/>
      <c r="P20" s="34"/>
      <c r="Q20" s="34"/>
      <c r="R20" s="34"/>
      <c r="S20" s="34"/>
      <c r="T20" s="34"/>
      <c r="U20" s="34"/>
      <c r="V20" s="34"/>
    </row>
    <row r="21" spans="3:22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8"/>
      <c r="N21" s="34"/>
      <c r="O21" s="34"/>
      <c r="P21" s="34"/>
      <c r="Q21" s="34"/>
      <c r="R21" s="34"/>
      <c r="S21" s="34"/>
      <c r="T21" s="34"/>
      <c r="U21" s="34"/>
      <c r="V21" s="34"/>
    </row>
    <row r="22" spans="3:22" x14ac:dyDescent="0.2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</row>
    <row r="23" spans="3:22" x14ac:dyDescent="0.25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3:22" x14ac:dyDescent="0.2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9"/>
      <c r="O24" s="39"/>
      <c r="P24" s="34"/>
      <c r="Q24" s="34"/>
      <c r="R24" s="34"/>
      <c r="S24" s="34"/>
      <c r="T24" s="34"/>
      <c r="U24" s="34"/>
      <c r="V24" s="34"/>
    </row>
    <row r="25" spans="3:22" x14ac:dyDescent="0.25">
      <c r="C25" s="10"/>
      <c r="D25" s="10"/>
      <c r="E25" s="10"/>
      <c r="F25" s="10"/>
      <c r="G25" s="10"/>
      <c r="H25" s="10"/>
      <c r="I25" s="11"/>
      <c r="J25" s="11"/>
      <c r="K25" s="11"/>
      <c r="L25" s="34"/>
      <c r="M25" s="34"/>
      <c r="N25" s="34"/>
      <c r="O25" s="34"/>
      <c r="P25" s="12"/>
      <c r="Q25" s="12"/>
      <c r="R25" s="12"/>
      <c r="S25" s="10"/>
      <c r="T25" s="10"/>
      <c r="U25" s="10"/>
      <c r="V25" s="10"/>
    </row>
    <row r="26" spans="3:22" x14ac:dyDescent="0.25">
      <c r="C26" s="68" t="s">
        <v>323</v>
      </c>
      <c r="D26" s="68"/>
      <c r="E26" s="68"/>
      <c r="F26" s="68"/>
      <c r="G26" s="68"/>
      <c r="H26" s="68"/>
      <c r="I26" s="13"/>
      <c r="J26" s="13"/>
      <c r="K26" s="13"/>
      <c r="L26" s="34"/>
      <c r="M26" s="34"/>
      <c r="N26" s="34"/>
      <c r="O26" s="34"/>
      <c r="P26" s="68" t="s">
        <v>324</v>
      </c>
      <c r="Q26" s="68"/>
      <c r="R26" s="68"/>
      <c r="S26" s="68"/>
      <c r="T26" s="68"/>
      <c r="U26" s="68"/>
      <c r="V26" s="68"/>
    </row>
    <row r="27" spans="3:22" x14ac:dyDescent="0.25">
      <c r="C27" s="67" t="s">
        <v>325</v>
      </c>
      <c r="D27" s="67"/>
      <c r="E27" s="67"/>
      <c r="F27" s="67"/>
      <c r="G27" s="67"/>
      <c r="H27" s="67"/>
      <c r="I27" s="33"/>
      <c r="J27" s="33"/>
      <c r="K27" s="33"/>
      <c r="L27" s="34"/>
      <c r="M27" s="34"/>
      <c r="N27" s="34"/>
      <c r="O27" s="34"/>
      <c r="P27" s="67" t="s">
        <v>326</v>
      </c>
      <c r="Q27" s="67"/>
      <c r="R27" s="67"/>
      <c r="S27" s="67"/>
      <c r="T27" s="67"/>
      <c r="U27" s="67"/>
      <c r="V27" s="67"/>
    </row>
  </sheetData>
  <mergeCells count="6">
    <mergeCell ref="C27:H27"/>
    <mergeCell ref="P27:V27"/>
    <mergeCell ref="A1:W1"/>
    <mergeCell ref="A2:W2"/>
    <mergeCell ref="C26:H26"/>
    <mergeCell ref="P26:V26"/>
  </mergeCells>
  <pageMargins left="0.98425196850393704" right="0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Todo</vt:lpstr>
      <vt:lpstr>Hoja1</vt:lpstr>
      <vt:lpstr>CHEQUES</vt:lpstr>
      <vt:lpstr>CHEQUES!Área_de_impresión</vt:lpstr>
      <vt:lpstr>Todo!Área_de_impresión</vt:lpstr>
      <vt:lpstr>Todo!Títulos_a_imprimir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Islas Mora</dc:creator>
  <cp:lastModifiedBy>Claudia Flores Ponce</cp:lastModifiedBy>
  <cp:lastPrinted>2018-11-28T16:59:12Z</cp:lastPrinted>
  <dcterms:created xsi:type="dcterms:W3CDTF">2018-10-10T18:20:49Z</dcterms:created>
  <dcterms:modified xsi:type="dcterms:W3CDTF">2018-12-14T16:49:43Z</dcterms:modified>
</cp:coreProperties>
</file>