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080" windowHeight="9450" activeTab="0"/>
  </bookViews>
  <sheets>
    <sheet name="Oct 2015" sheetId="1" r:id="rId1"/>
  </sheets>
  <definedNames>
    <definedName name="_xlnm._FilterDatabase" localSheetId="0" hidden="1">'Oct 2015'!$C$1:$C$934</definedName>
    <definedName name="_xlnm.Print_Titles" localSheetId="0">'Oct 2015'!$1:$6</definedName>
  </definedNames>
  <calcPr fullCalcOnLoad="1"/>
</workbook>
</file>

<file path=xl/sharedStrings.xml><?xml version="1.0" encoding="utf-8"?>
<sst xmlns="http://schemas.openxmlformats.org/spreadsheetml/2006/main" count="773" uniqueCount="296">
  <si>
    <t>Egresos Públicos por partida</t>
  </si>
  <si>
    <t>Movimiento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</si>
  <si>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</si>
  <si>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</si>
  <si>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</si>
  <si>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</si>
  <si>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</si>
  <si>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</si>
  <si>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</si>
  <si>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</si>
  <si>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Instituto Electoral y de Participación Ciudadana del Estado de Jalisco</t>
  </si>
  <si>
    <t>1000 SERVICIOS PERSONALES</t>
  </si>
  <si>
    <t>1101 SUELDOS PERSONAL PERMANENTE</t>
  </si>
  <si>
    <t>TOTAL POR CUENTA</t>
  </si>
  <si>
    <t>1401 CUOTAS A PENSIONES</t>
  </si>
  <si>
    <t>1402 CUOTAS PARA LA VIVIENDA</t>
  </si>
  <si>
    <t>1405 CUOTAS SEDAR 2%</t>
  </si>
  <si>
    <t>1502 ESTIMULOS AL PERSONAL</t>
  </si>
  <si>
    <t>1601 AYUDA DE DESPENSA</t>
  </si>
  <si>
    <t>1602 AYUDA DE PASAJES</t>
  </si>
  <si>
    <t>TOTAL SERVICIOS PERSONALES</t>
  </si>
  <si>
    <t>2000 MATERIALES Y SUMINISTROS</t>
  </si>
  <si>
    <t>2601 COMBUSTIBLES</t>
  </si>
  <si>
    <t>TOTAL MATERIALES Y SUMINISTROS</t>
  </si>
  <si>
    <t>3000 SERVICIOS GENERALES</t>
  </si>
  <si>
    <t>3201 ARRENDAMIENTO DE EDIFICIOS Y LOCALES</t>
  </si>
  <si>
    <t>3203 ARREND.MAQUINARIA Y EQUIPO</t>
  </si>
  <si>
    <t>3403 SERVICIOS DE VIGILANCIA</t>
  </si>
  <si>
    <t>3405 INTERES, DESCTOS. Y OTROS SERVICIOS BANCARIOS</t>
  </si>
  <si>
    <t>3604 SERVICIO DE TELECOMUNICACIONES</t>
  </si>
  <si>
    <t>TOTAL SERVICIOS GENERALES</t>
  </si>
  <si>
    <t>1404 CUOTAS AL IMSS (ENFERMEDAD Y MATERNIDAD)</t>
  </si>
  <si>
    <t>2101 MATERIAL DE OFICINA</t>
  </si>
  <si>
    <t>2102 MATERIAL DE LIMPIEZA</t>
  </si>
  <si>
    <t>3104 SERVICIO ENERGÍA ELECTRICA</t>
  </si>
  <si>
    <t>3402 FLETES Y MANIOBRAS</t>
  </si>
  <si>
    <t>3802 CONGRESOS, CONVENCIONES Y EXPOSICIONES</t>
  </si>
  <si>
    <t>2404 MATERIAL ELÉCTRICO</t>
  </si>
  <si>
    <t>COMISION MAS IVA POR SPEI</t>
  </si>
  <si>
    <t>COMISION SPEI</t>
  </si>
  <si>
    <t>3101 SERVICIO POSTAL</t>
  </si>
  <si>
    <t xml:space="preserve">TELEFONÍA CELULAR </t>
  </si>
  <si>
    <t>3105 SERVICIO DE AGUA POTABLE</t>
  </si>
  <si>
    <t>SUELDOS PERSONAL PERMANENTE</t>
  </si>
  <si>
    <t>ESTIMULOS AL PERSONAL</t>
  </si>
  <si>
    <t>AYUDA DE DESPENSA</t>
  </si>
  <si>
    <t>AYUDA DE PASAJES</t>
  </si>
  <si>
    <t>REEMBOLSO DE GASTOS</t>
  </si>
  <si>
    <t xml:space="preserve">FLORENCIA 2370, GUADALAJARA JALISCO. </t>
  </si>
  <si>
    <t>COMPROBACION DE GASTOS</t>
  </si>
  <si>
    <t>GUADALAJARA, JAL.</t>
  </si>
  <si>
    <t>MARMEGO Y COMPAÑIA, S.A. DE C.V.</t>
  </si>
  <si>
    <t>SANCHEZ ESTEVEZ MARIA GUADALUPE</t>
  </si>
  <si>
    <t>MONTES DE OCA VALADEZ LUIS RAFAEL</t>
  </si>
  <si>
    <t>ALCARAZ CROSS GUILLERMO AMADO</t>
  </si>
  <si>
    <t>NAVARRO JIMENEZ JUAN CARLOS</t>
  </si>
  <si>
    <t>SIE SISTEMAS INTEGRALES EN EXPOSICIONES, S.C.</t>
  </si>
  <si>
    <t>EDENRED MEXICO, S.A. DE C.V.</t>
  </si>
  <si>
    <t>COMISION FEDERAL DE ELECTRICIDAD</t>
  </si>
  <si>
    <t>SEITON DE MEXICO, S.A. DE C.V.</t>
  </si>
  <si>
    <t>COPIADORAS IEPC</t>
  </si>
  <si>
    <t>SEGURIDAD PRIVADA MAZAGLE, S.A. DE C.V.</t>
  </si>
  <si>
    <t>AV. FEDERALISMO NORTE 3419 INT. 14-B</t>
  </si>
  <si>
    <t>CORDOVA AVALOS MANUEL ANGEL</t>
  </si>
  <si>
    <t>CHAVEZ CHAVEZ RAMONA</t>
  </si>
  <si>
    <t>LICEO N° 186  COL. CENTRO C.P. 44100</t>
  </si>
  <si>
    <t>ALFREDO R. PLACENCIA # 780 COL. LADRON DE GUEVARA</t>
  </si>
  <si>
    <t>UNION EDITORIALISTA, S.A. DE C.V.</t>
  </si>
  <si>
    <t>CARPETA INFORMATIVA IEPC</t>
  </si>
  <si>
    <t>INTERNET IEPC</t>
  </si>
  <si>
    <t>VERGARA GUZMAN OLGA PATRICIA</t>
  </si>
  <si>
    <t>PARTIDO DE LA REVOLUCION DEMOCRATICA</t>
  </si>
  <si>
    <t>PARTIDO VERDE ECOLOGISTA DE MEXICO</t>
  </si>
  <si>
    <t>MOVIMIENTO CIUDADANO</t>
  </si>
  <si>
    <t>NUEVA ALIANZA</t>
  </si>
  <si>
    <t>PARTIDO HUMANISTA</t>
  </si>
  <si>
    <t>ENCUENTRO SOCIAL</t>
  </si>
  <si>
    <t>MORENA</t>
  </si>
  <si>
    <t>PARTIDO REVOLUCIONARIO INSTITUCIONAL</t>
  </si>
  <si>
    <t>NOM 1°Q OCT ADMIVO BASE/2015</t>
  </si>
  <si>
    <t>NOM 2°Q OCT ADMIVO BASE/2015</t>
  </si>
  <si>
    <t>PROV. CUOTAS A PENSIONES 1°Q OCTUBRE2015</t>
  </si>
  <si>
    <t>PROV. CUOTAS A PENSIONES 2°Q OCTUBRE2015</t>
  </si>
  <si>
    <t>PROV. CUOTAS VIVIENDA 1°Q OCTUBRE2015</t>
  </si>
  <si>
    <t>PROV. CUOTAS VIVIENDA 2°Q OCTUBRE2015</t>
  </si>
  <si>
    <t>PROV. CUOTAS IMSS OCTUBRE 2015</t>
  </si>
  <si>
    <t xml:space="preserve">PROV. 1°Q OCT CUOTAS SEDAR </t>
  </si>
  <si>
    <t xml:space="preserve">PROV. 2°Q OCT CUOTAS SEDAR </t>
  </si>
  <si>
    <t>CANCEL CH. 56.630</t>
  </si>
  <si>
    <t>IBARRA PEREZ GABRIELA</t>
  </si>
  <si>
    <t>D-05 C.M. AYUTLA CANC FONDO REV</t>
  </si>
  <si>
    <t>ASIS# 785 COL. ITALIA PROVIDENCIA. GUAD., JAL.</t>
  </si>
  <si>
    <t>PAPELERIA- F-23172</t>
  </si>
  <si>
    <t>STOCK DE ALMACEN</t>
  </si>
  <si>
    <t>CD-15 CM JESUS MARIA CANCELACION FONDO REVOLVENTE</t>
  </si>
  <si>
    <t>REPOSICION FONDO REVOLVENTE</t>
  </si>
  <si>
    <t>AYUDA ALIMENTOS PERSONAL VIGILANCIA OCT/2015</t>
  </si>
  <si>
    <t>CD-01 CA IXTLAHUACAN CANCELACION FONDO REVOLVENTE</t>
  </si>
  <si>
    <t>CANCELACION FONDO REVOLVENTE</t>
  </si>
  <si>
    <t>GASTOS DEL FONDO REVOLVENTE MES DE OCTUBRE</t>
  </si>
  <si>
    <t>REPOSICION FONDO REVOLVENTE SRIA EJEC</t>
  </si>
  <si>
    <t>LAGO RODOLFO N° 29 . MEXICO, D.F.</t>
  </si>
  <si>
    <t>RECARGA ELECTRONICA TARJETAS GASOLINA SEP/2015. F-1137593</t>
  </si>
  <si>
    <t>SERVICIOS GENERALES PARQUE VEHICULAR IEPC</t>
  </si>
  <si>
    <t>REPOSICION FONDO REVOLVENTE SRIA EJEC 2</t>
  </si>
  <si>
    <t>Avila Avila Martha Elena</t>
  </si>
  <si>
    <t>CD-02 VILLA HIDALGO CANCELACION FONDO REVOLVENTE</t>
  </si>
  <si>
    <t>ENRIQUEZ NUÑEZ MA. DEL CARMEN</t>
  </si>
  <si>
    <t>VIATICOS CONSEJO DISTRITAL 15</t>
  </si>
  <si>
    <t>REPOSICION FONDO REVOLVENTE SECRETARIA EJECUTIVA</t>
  </si>
  <si>
    <t>RADIOMOVIL DIPSA, S.A DE C.V.</t>
  </si>
  <si>
    <t>TIZCO Y LOPEZ MATEOS, ZAPOPAN, JAL.</t>
  </si>
  <si>
    <t>SEP/2015 SERV TEL CEL FUNC IEPC</t>
  </si>
  <si>
    <t>AV. EULOGIO PARRA NO.1760, GUADALAJARA, JAL.</t>
  </si>
  <si>
    <t>ENERG ELECTR EDIF IEPC 31/AGO/2015 - 30/SEP/2015</t>
  </si>
  <si>
    <t>ENERGIA ELECTRICA EDIFICIO IEPC</t>
  </si>
  <si>
    <t>CANCEL CH. 57,687</t>
  </si>
  <si>
    <t>CANCEL CH. 57,688</t>
  </si>
  <si>
    <t>ENERG ELECTR BOD GRAL 11/AGO/15 - 12/OCT/15</t>
  </si>
  <si>
    <t>ENERG ELECTR BOD GRAL</t>
  </si>
  <si>
    <t>CORONA GUZMAN RAUL</t>
  </si>
  <si>
    <t>FINIQUITO ENERGIA ELECTRICA PARTICIP CIUD</t>
  </si>
  <si>
    <t>FINIQUITO ENERGIA ELECTRICA PRER-PP Y UE</t>
  </si>
  <si>
    <t>ASESORES GOGAR, S.C.</t>
  </si>
  <si>
    <t>AV. CRUZ DEL SUR #4493, LOMA BONITA EJIDAL</t>
  </si>
  <si>
    <t>SERVICIOS LUZ Y AGUA FINCA CONSEJO DISTRITAL 07. F-287</t>
  </si>
  <si>
    <t>SERVICIOS LUZ Y AGUA FINCA CONSEJO DISTRITAL 07</t>
  </si>
  <si>
    <t>COLONOS CIUDAD DEL SOL, A.C.</t>
  </si>
  <si>
    <t>AV. TIZOC 250 B, TLAQUEPAQUE JALISCO</t>
  </si>
  <si>
    <t>SERVICIOS LUZ Y AGUA DIC/2014 - JUL/2015 FINCA CD-10 ZAP. F-1456</t>
  </si>
  <si>
    <t>SERVICIOS LUZ Y AGUA DIC/2014 - JUL/2015 FINCA CD-10 ZAP</t>
  </si>
  <si>
    <t>PROV. RTA  OCTUBRE OFICINA OTRANTO</t>
  </si>
  <si>
    <t>PROV. RTA  OCTUBRE BODEGA GENERAL</t>
  </si>
  <si>
    <t>PROV. RENTA  OCTUBRE FLORENCIA 2370 IEPCJAL</t>
  </si>
  <si>
    <t>CIRCUNVALACION PONIENTE 790, ZAPOPAN JALISCO</t>
  </si>
  <si>
    <t>COPIADO PROCESADO BLANCO Y NEGRO SEP/2015. F-49489</t>
  </si>
  <si>
    <t>COPIADO PROCESADO BLANCO Y NEGRO OCT/2015. F-49936</t>
  </si>
  <si>
    <t>MERVIZA COMERCIALIZADORA, S. DE R.L. DE C.V.</t>
  </si>
  <si>
    <t>VIDRIO 2256, BARRERA</t>
  </si>
  <si>
    <t>MANIOBRAS, SEGUROS. F-3588</t>
  </si>
  <si>
    <t>MANIOBRAS, MANEJO Y TRASLADO DE 2 EQUIPOS XEROX</t>
  </si>
  <si>
    <t>SEGURIDAD PRIVADA 16-30 SEPTIEMBRE/2015. F-1060.</t>
  </si>
  <si>
    <t>SEGURIDAD PRIVADA IEPC</t>
  </si>
  <si>
    <t>SEGURIDAD PRIVADA 01-15 OCTUBRE/2015. F-1069.</t>
  </si>
  <si>
    <t>SEGURIDAD PRIVADA 16-30 OCTUBRE/2015. F-1092.</t>
  </si>
  <si>
    <t>COMISION CEI MED MED USR 54372</t>
  </si>
  <si>
    <t>COMISION TXN MVPETI CEI</t>
  </si>
  <si>
    <t>COMISION OTRAS CUENTAS HSBMEX</t>
  </si>
  <si>
    <t>CARGOS DEL BANCO NO CORRESPONDIDOS POR NOSOTROS</t>
  </si>
  <si>
    <t>SH INGENIEROS Y CONSULTORES, S.A. DE C.V.</t>
  </si>
  <si>
    <t>CALLE 8 # 2141, GUADALAJARA JALISCO.</t>
  </si>
  <si>
    <t>ANTICIPO OFICINA TABLAROCA Y ALUMINIO. F-125</t>
  </si>
  <si>
    <t>FABRICACION DELIMITAR OFICINAS ORGANIZACION PARTICI-CIUD</t>
  </si>
  <si>
    <t>CALLE 8 DE JULIO 568, GUADALAJARA JALISCO.</t>
  </si>
  <si>
    <t>LIQUIDACION TRABAJOS TABLAROCA. F-127</t>
  </si>
  <si>
    <t>DELIMITAR OFICINAS ENTRE LA DIRECCION PART CIUD Y ORG</t>
  </si>
  <si>
    <t>MAQ Y EXPO ASPAS Y EXT AIRE NUE MILEN, SA DE CV</t>
  </si>
  <si>
    <t>LAGINITAS 988, GUADALAJARA JALISCO</t>
  </si>
  <si>
    <t>MTTO Y REP EXTRACTORES AIRE INF Y BOD GRAL. F-1052</t>
  </si>
  <si>
    <t>MANTENIMIENTO PREVENTIVO Y CORRECTIVO</t>
  </si>
  <si>
    <t>ANDADOR ALHONDIGA 36. ZAPOPAN, JAL.</t>
  </si>
  <si>
    <t>INST, PROG, CABL LINEAS DIR Y EXT JUR Y UE. F-A173.</t>
  </si>
  <si>
    <t>CAMBIO DE UBICACIÓN DE LINEAS TELEFONICAS DE CASAS AL IEPC</t>
  </si>
  <si>
    <t>INST, PROG, CABL LINEAS DIR Y EXT PART CIUD Y EDIF IEPC. F-A176.</t>
  </si>
  <si>
    <t>SEGUROS BANORTE S.A. DE C.V.</t>
  </si>
  <si>
    <t>HIDALGO 250, ZAPOPAN JALISCO.</t>
  </si>
  <si>
    <t>DED SIN Nº 15705/15/082 CUATRIM SUZUKI PLAC FTE6T REC 190790</t>
  </si>
  <si>
    <t>HIDALGO 250, ZAPOPAN JALISCO</t>
  </si>
  <si>
    <t>DEDUCIBLE SUZUKI RECIBO 190791</t>
  </si>
  <si>
    <t>DED SIN Nº 15705/15/082 CUATRIM SUZUKI PLAC FTE6T REC 190791</t>
  </si>
  <si>
    <t>INSTALACION ESPACIO PARA OFICINA. F-129.</t>
  </si>
  <si>
    <t>DIRECTOR JURIDICO</t>
  </si>
  <si>
    <t xml:space="preserve">PAGINA TRES, S.A. </t>
  </si>
  <si>
    <t>CALZADA DEL AGUILA NO.81-Z, GUADALAJARA, JAL.</t>
  </si>
  <si>
    <t>RENOVACIÓN SUSCRIPCION ANUAL PERIODICO MILENIO JALISCO. F-39288.</t>
  </si>
  <si>
    <t>IMPRESIÓN DE LONA. F-139.</t>
  </si>
  <si>
    <t>SESIONES DE LA COMISION DE REGLAMENTOS</t>
  </si>
  <si>
    <t>INDEPENDENCIA NO.300, GUADALAJA, JAL.</t>
  </si>
  <si>
    <t>RENOV 1 SUSCRIP ANUAL PERIODICO EL INFORMADOR. F-BC151908.</t>
  </si>
  <si>
    <t>RENOV 1 SUSCRIP ANUAL PERIODICO MILENIO JALISCO. F-S 39897.</t>
  </si>
  <si>
    <t>PERIODICOS EL PAIS, EL UNIVERSAL Y REFORMA</t>
  </si>
  <si>
    <t>LONA. F-153.</t>
  </si>
  <si>
    <t>FIRMA COMPROMISO PARIDAD</t>
  </si>
  <si>
    <t>MARES NAVA J. JESUS</t>
  </si>
  <si>
    <t>JUAREZ 64 INT 3, ZAPOTLANEJO JALISCO.</t>
  </si>
  <si>
    <t>IMPRESIÓN MARCO JURIDICO. F-4625</t>
  </si>
  <si>
    <t>LEGISLACION EN MATERIA ELECTORAL</t>
  </si>
  <si>
    <t>SEP/2015 SERV TARJ URNAS ELECT IEPC</t>
  </si>
  <si>
    <t>AXTEL, S.A.B. DE C.V.</t>
  </si>
  <si>
    <t>BLVD. DIAZ ORDAZ KM 3.33, SAN PEDRO GARZA GARCIA, NUEVO LEON</t>
  </si>
  <si>
    <t>INTERNET IEPC DEL 07/SEP/2015 AL 06/OCT/2015. F-CB16701059</t>
  </si>
  <si>
    <t>INTERNET OFICINAS GENERALES MES DE SEPTIEMBRE</t>
  </si>
  <si>
    <t>INTERNET OFICINAS GENERALES MES DE OCTUBRE</t>
  </si>
  <si>
    <t>INTERNET BODEGA MES DE SEPTIEMBRE</t>
  </si>
  <si>
    <t>INTERNET BODEGA MES DE OCTUBRE</t>
  </si>
  <si>
    <t>HOSPEDAJE CONFERENCISTA MARUAN SOTO ANTAKI</t>
  </si>
  <si>
    <t>VOLANTES TAMAÑO CARTA. F-6035</t>
  </si>
  <si>
    <t>4º CICLO DE CINE Y POLITICA</t>
  </si>
  <si>
    <t>DERECHOS DE EXHIBICION DE PELICULAS EN EL 4o. CICLO DE CINE Y POLITICA</t>
  </si>
  <si>
    <t>CONTRIB AL CINE FORO PATRA ENTRADA GRATUITA DE LA CIUDADANÍA</t>
  </si>
  <si>
    <t>DISEÑO E INSTALAC STAND EN LA FIL</t>
  </si>
  <si>
    <t>PALOMITAS DE MAIZ PROMOCION Y DIFUSION CICLO DE CINE</t>
  </si>
  <si>
    <t>ACTIVIDADES ORDINARIAS OCTUBRE 2015</t>
  </si>
  <si>
    <t>ACTIVIDADES ESPECIFICAS OCTUBRE 2015</t>
  </si>
  <si>
    <t>1131 SUELDOS PERSONAL PERMANENTE</t>
  </si>
  <si>
    <t>1431 CUOTAS A PENSIONES</t>
  </si>
  <si>
    <t xml:space="preserve">1421 CUOTAS PARA LA VIVIENDA </t>
  </si>
  <si>
    <t>1411 CUOTAS AL IMSS (ENFERMEDAD Y MATERNIDAD)</t>
  </si>
  <si>
    <t xml:space="preserve">1432 CUOTAS SEDAR </t>
  </si>
  <si>
    <t>1719 OTROS ESTÍMULOS</t>
  </si>
  <si>
    <t>1712 AYUDA DE DESPENSA</t>
  </si>
  <si>
    <t>1713 AYUDA PARA PASAJES</t>
  </si>
  <si>
    <t>2111 MATERIALES, UTILES Y EQUIPOS MENORES DE OFICINA</t>
  </si>
  <si>
    <t>3601-0003 SUSCRIPCION ANUAL DE PERIODICOS</t>
  </si>
  <si>
    <t>2151 MATERIAL IMPRESO E INFORMACIÓN DIGITAL</t>
  </si>
  <si>
    <t>2161 MATERIAL DE LIMPIEZA</t>
  </si>
  <si>
    <t>2201 ALIMENTOS PARA SERVIDORES PUBLICOS ESTATALES</t>
  </si>
  <si>
    <t>2214 PRODUCTOS ALIMENTICIOS PARA EL PERSONAL EN LAS INSTALACIONES DE LAS DEPENDENCIAS Y ENTIDADES</t>
  </si>
  <si>
    <t>2302-001 REF  ACC Y HERR MENORES DE EDIFICIO</t>
  </si>
  <si>
    <t>2921 REFACCIONES Y ACCESORIOS MENORES DE EDIFICIO</t>
  </si>
  <si>
    <t>2611 COMBUSTIBLES LUBRICANTES Y ADITIVOS PARA VEHÍCULOS</t>
  </si>
  <si>
    <t>2461 MATERIAL ELÉCTRICO Y ELECTRÓNICO</t>
  </si>
  <si>
    <t>3111 SERVICIO ENERGÍA ELECTRICA</t>
  </si>
  <si>
    <t>3103-001 SERVICIO TELEFÓNICO</t>
  </si>
  <si>
    <t>3141 SERVICIO TELEFONICO TRADICIONAL</t>
  </si>
  <si>
    <t>3181 SERVICIO POSTAL</t>
  </si>
  <si>
    <t xml:space="preserve">3131 SERVICIO DE AGUA </t>
  </si>
  <si>
    <t xml:space="preserve">3221 ARRENDAMIENTO DE EDIFICIOS </t>
  </si>
  <si>
    <t>3231 ARRENDAMIENTO DE MOBILIARIO Y EQUIPO DE ADMINISTRACION, EDUCACIONAL Y RECREATIVO</t>
  </si>
  <si>
    <t>3471 FLETES Y MANIOBRAS</t>
  </si>
  <si>
    <t>3381 SERVICIO DE VIGILANCIA</t>
  </si>
  <si>
    <t>3411 SERVICIOS FINANCIEROS Y BANCARIOS</t>
  </si>
  <si>
    <t>3408 OTROS IMPUESTOS Y DERECHOS Y 3701-005 CASETAS</t>
  </si>
  <si>
    <t>3921 OTROS IMPUESTOS Y DERECHOS</t>
  </si>
  <si>
    <t>3502 MANT. Y CONSERV DE MOB. Y EQ. DE COMPUTO</t>
  </si>
  <si>
    <t>3531 INSTALACION, REPARACION Y MANTENIMIENTO DE EQUIPO DE COMPUTO Y TECNOLOGIAS DE LA INFORMACION</t>
  </si>
  <si>
    <t>3504 MANT. Y CONSERV. DE MAT. E INSTALACIONES FIJAS</t>
  </si>
  <si>
    <t>3511 MANTENIMIENTO Y CONSERVACION MENOR DE INMUEBLES PARA LA PRESTACION DE SERVICIOS ADMINISTRATIVOS</t>
  </si>
  <si>
    <t>3507 SERVICIO DE LAVANDERIA HIGIENE Y FUMIGACION</t>
  </si>
  <si>
    <t>3591 SERVICIOS DE JARDINERIA Y FUMIGACION</t>
  </si>
  <si>
    <t>3601-001 3601-005,3601-006 GTOS. DE DIFUSIÓN, INF. Y PUBLICACIÓN OFICIAL</t>
  </si>
  <si>
    <t>3611 DIFUSIÓN POR RADIO, TV Y OTROS MEDIOS DE MENSAJES SOBRE PROGRAMAS Y ACTIVIDADES GUBERNAMENTALES</t>
  </si>
  <si>
    <t>3701-0002, 0003 PASSAJES TERRESTRES MARITIMOS, LACUASTRES Y FLUVIALES</t>
  </si>
  <si>
    <t>3721 PASAJES TERRESTRES NACIONALES</t>
  </si>
  <si>
    <t>3702 VIATICOS</t>
  </si>
  <si>
    <t>3751 VIÁTICOS EN EL PAÍS</t>
  </si>
  <si>
    <t>3831 CONGRESOS Y CONVENCIONES</t>
  </si>
  <si>
    <t>TOTAL GASTO CORRIENTE</t>
  </si>
  <si>
    <t>PRERROGATIVAS A LOS PARTIDOS POLITICOS</t>
  </si>
  <si>
    <t xml:space="preserve"> 502 ACTIVIDADES ORDINARIAS</t>
  </si>
  <si>
    <t>502 ACTIVIDADES ORDINARIAS</t>
  </si>
  <si>
    <t>507 ACTIVIDADES ESPECIFICAS</t>
  </si>
  <si>
    <t>TOTAL PRERROGATIVAS A PARTIDOS POLITICOS</t>
  </si>
  <si>
    <t>FLORENCIA No. 2370 GUADALAJARA, JAL</t>
  </si>
  <si>
    <t>INISTITUTO MEXICANO DEL SEGURO SOCIAL</t>
  </si>
  <si>
    <t>DELEGACION HIDALGO, GUADALAJARA, JAL.</t>
  </si>
  <si>
    <t>INSTITUTO DE PENSIONES DEL ESTADO DE JALISCO</t>
  </si>
  <si>
    <t>AV MAGISTERIO No. 1155 GUAD. JAL</t>
  </si>
  <si>
    <t>NÓMINA</t>
  </si>
  <si>
    <t>PARTIDO ACCION NACIONAL</t>
  </si>
  <si>
    <t>VIDRIO 1604, GUADALAJARA JALISCO.</t>
  </si>
  <si>
    <t>PAVO 111, GUADALAJARA JALISCO.</t>
  </si>
  <si>
    <t>CALZADA DEL CAMPESINO NO.222</t>
  </si>
  <si>
    <t>EFRAIN GONZALEZ LUNA 2456, GUADALAJARA JALISCO.</t>
  </si>
  <si>
    <t>BANCO HSBC, SA</t>
  </si>
  <si>
    <t>VICENTE GUERRERO S/N, AYUTLA, JAL.</t>
  </si>
  <si>
    <t>PEREZ LOZA HERNANDEZ FERNANDO</t>
  </si>
  <si>
    <t>FRANCO JIMENEZ JUAN CARLOS</t>
  </si>
  <si>
    <t>FRANCISCO MAXIMILIANO PRECIADO CISNEROS</t>
  </si>
  <si>
    <t>MARTIN CASILLAS 178</t>
  </si>
  <si>
    <t>FLORINA MARGARITA GALVEZ BARRAGAN</t>
  </si>
  <si>
    <t>VOLCAN JORULLO 4829</t>
  </si>
  <si>
    <t>MAGISTERIO 1155</t>
  </si>
  <si>
    <t>AXTEL S. A. B. DE C.V.</t>
  </si>
  <si>
    <t>BOULEVARD DIAZ ORDAZ KM 3.33 L-1, COL. UNIDAD SAN PEDRO</t>
  </si>
  <si>
    <t>HOSPITALIDAD LATINA SA DE CV</t>
  </si>
  <si>
    <t>PEREZ VEGA MOISES</t>
  </si>
  <si>
    <t>2106-2941 REF. Y ACCE MENORES DE EQUIPO DE COMPUTO Y TECNOLOGICO</t>
  </si>
  <si>
    <t>2141 MATERIALES, UTILES Y EQ MENORES DE TECNOLOGIAS DE LA INFORMACION Y COMUNICACIÓN</t>
  </si>
  <si>
    <t>FINIQUITO ENERGIA ELECTRICA</t>
  </si>
  <si>
    <t>3103-002 TELEFONIA CELULAR</t>
  </si>
  <si>
    <t>3151 SERVICIO DE TELEFONIA CELULAR</t>
  </si>
  <si>
    <t>TELEFONOS DE MEXICO S.A.B. DE C.V.</t>
  </si>
  <si>
    <t>PARQUE VIA 198 COL. CUAUHTEMOC</t>
  </si>
  <si>
    <t xml:space="preserve">SERV TELEFONICO IEPC JALISCO PROVISION </t>
  </si>
  <si>
    <t>3161 SERVICIO DE TELECOMUNICACIONES Y SATELITALES</t>
  </si>
  <si>
    <t>3604-002 SERVICIO DE TELECOMUNICACIONES</t>
  </si>
  <si>
    <t>3171 SERVICIO DE ACCESO DE INTERNET, REDES Y PROCESAMIENTO DE INFORMACION</t>
  </si>
  <si>
    <t>3601-0002 LEYES, REVISTAS Y BOLETINES</t>
  </si>
  <si>
    <t>3363 SERVICIOS DE IMPRESIO DE MATERIAL INFORMATIVO DERIVADO DE LA OPERACIÓN Y ADMINISTRACION</t>
  </si>
  <si>
    <t>3701-0001 PASAJES AEREOS</t>
  </si>
  <si>
    <t>3711 PASAJES AEREOS NACIONALES</t>
  </si>
  <si>
    <t>3981 IMPUESTOS SOBRE NOMINA Y OTROS QUE SE DERIVEN DE UNA RELACION LABORAL</t>
  </si>
  <si>
    <t>COMPLEMENTO P.D. 55 JULIO</t>
  </si>
  <si>
    <t>En Octubre de 2015</t>
  </si>
  <si>
    <t>TOTAL GENERAL MES DE OCTUBRE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</si>
</sst>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000"/>
    <numFmt numFmtId="166" formatCode="0_ ;\-0\ "/>
    <numFmt numFmtId="167" formatCode="dd/mmm/\y\y\y\y"/>
    <numFmt numFmtId="168" formatCode="dd/mmm/yyyy"/>
    <numFmt numFmtId="169" formatCode="&quot;$&quot;#,##0.00"/>
    <numFmt numFmtId="170" formatCode="####0"/>
    <numFmt numFmtId="171" formatCode="dd\-mm\-yy;@"/>
    <numFmt numFmtId="172" formatCode="_-&quot;$&quot;* #,##0_-;\-&quot;$&quot;* #,##0_-;_-&quot;$&quot;* &quot;-&quot;??_-;_-@_-"/>
    <numFmt numFmtId="173" formatCode="[$-80A]hh:mm:ss\ AM/PM"/>
    <numFmt numFmtId="174" formatCode="#,##0.0"/>
    <numFmt numFmtId="175" formatCode="_-&quot;$&quot;* #,##0.0_-;\-&quot;$&quot;* #,##0.0_-;_-&quot;$&quot;* &quot;-&quot;??_-;_-@_-"/>
    <numFmt numFmtId="176" formatCode="mmm\-yyyy"/>
    <numFmt numFmtId="177" formatCode="#,##0;[Red]#,##0"/>
  </numFmts>
  <fonts count="45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48" applyFont="1" applyFill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3" fontId="2" fillId="0" borderId="0" xfId="46" applyNumberFormat="1" applyFont="1" applyAlignment="1">
      <alignment/>
    </xf>
    <xf numFmtId="44" fontId="2" fillId="0" borderId="0" xfId="48" applyFont="1" applyFill="1" applyBorder="1" applyAlignment="1">
      <alignment/>
    </xf>
    <xf numFmtId="171" fontId="6" fillId="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5" borderId="11" xfId="46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46" applyNumberFormat="1" applyFont="1" applyFill="1" applyBorder="1" applyAlignment="1">
      <alignment horizontal="center" vertical="center"/>
    </xf>
    <xf numFmtId="3" fontId="2" fillId="0" borderId="0" xfId="48" applyNumberFormat="1" applyFont="1" applyAlignment="1">
      <alignment/>
    </xf>
    <xf numFmtId="3" fontId="3" fillId="0" borderId="0" xfId="48" applyNumberFormat="1" applyFont="1" applyAlignment="1">
      <alignment/>
    </xf>
    <xf numFmtId="172" fontId="3" fillId="0" borderId="0" xfId="50" applyNumberFormat="1" applyFont="1" applyFill="1" applyAlignment="1">
      <alignment/>
    </xf>
    <xf numFmtId="44" fontId="2" fillId="0" borderId="0" xfId="50" applyFont="1" applyFill="1" applyBorder="1" applyAlignment="1">
      <alignment/>
    </xf>
    <xf numFmtId="3" fontId="2" fillId="0" borderId="0" xfId="5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50" applyNumberFormat="1" applyFont="1" applyAlignment="1">
      <alignment/>
    </xf>
    <xf numFmtId="3" fontId="44" fillId="0" borderId="0" xfId="48" applyNumberFormat="1" applyFont="1" applyAlignment="1">
      <alignment/>
    </xf>
    <xf numFmtId="3" fontId="3" fillId="0" borderId="0" xfId="5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2" fillId="0" borderId="0" xfId="48" applyNumberFormat="1" applyFont="1" applyFill="1" applyAlignment="1">
      <alignment/>
    </xf>
    <xf numFmtId="172" fontId="3" fillId="5" borderId="0" xfId="5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48" applyNumberFormat="1" applyFont="1" applyAlignment="1">
      <alignment/>
    </xf>
    <xf numFmtId="4" fontId="2" fillId="0" borderId="0" xfId="48" applyNumberFormat="1" applyFont="1" applyFill="1" applyAlignment="1">
      <alignment/>
    </xf>
    <xf numFmtId="4" fontId="44" fillId="0" borderId="0" xfId="48" applyNumberFormat="1" applyFont="1" applyAlignment="1">
      <alignment/>
    </xf>
    <xf numFmtId="4" fontId="3" fillId="5" borderId="0" xfId="50" applyNumberFormat="1" applyFont="1" applyFill="1" applyAlignment="1">
      <alignment/>
    </xf>
    <xf numFmtId="44" fontId="0" fillId="0" borderId="0" xfId="48" applyFont="1" applyFill="1" applyAlignment="1">
      <alignment/>
    </xf>
    <xf numFmtId="0" fontId="5" fillId="0" borderId="0" xfId="0" applyFont="1" applyAlignment="1">
      <alignment/>
    </xf>
    <xf numFmtId="172" fontId="4" fillId="11" borderId="0" xfId="50" applyNumberFormat="1" applyFont="1" applyFill="1" applyAlignment="1">
      <alignment/>
    </xf>
    <xf numFmtId="44" fontId="5" fillId="0" borderId="0" xfId="48" applyFont="1" applyFill="1" applyBorder="1" applyAlignment="1">
      <alignment/>
    </xf>
    <xf numFmtId="44" fontId="5" fillId="0" borderId="0" xfId="50" applyFont="1" applyFill="1" applyBorder="1" applyAlignment="1">
      <alignment/>
    </xf>
    <xf numFmtId="172" fontId="4" fillId="33" borderId="12" xfId="50" applyNumberFormat="1" applyFont="1" applyFill="1" applyBorder="1" applyAlignment="1">
      <alignment vertical="center"/>
    </xf>
    <xf numFmtId="177" fontId="6" fillId="33" borderId="12" xfId="50" applyNumberFormat="1" applyFont="1" applyFill="1" applyBorder="1" applyAlignment="1">
      <alignment vertical="center"/>
    </xf>
    <xf numFmtId="44" fontId="2" fillId="0" borderId="0" xfId="50" applyFont="1" applyFill="1" applyAlignment="1">
      <alignment/>
    </xf>
    <xf numFmtId="42" fontId="6" fillId="11" borderId="0" xfId="0" applyNumberFormat="1" applyFont="1" applyFill="1" applyAlignment="1">
      <alignment vertical="center"/>
    </xf>
    <xf numFmtId="44" fontId="2" fillId="0" borderId="0" xfId="50" applyFont="1" applyFill="1" applyBorder="1" applyAlignment="1">
      <alignment vertical="center"/>
    </xf>
    <xf numFmtId="0" fontId="2" fillId="0" borderId="0" xfId="0" applyFont="1" applyAlignment="1">
      <alignment vertical="center"/>
    </xf>
    <xf numFmtId="42" fontId="4" fillId="11" borderId="0" xfId="0" applyNumberFormat="1" applyFont="1" applyFill="1" applyAlignment="1">
      <alignment vertical="center"/>
    </xf>
    <xf numFmtId="44" fontId="5" fillId="0" borderId="0" xfId="5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50" applyNumberFormat="1" applyFont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32" borderId="18" xfId="52" applyFont="1" applyFill="1" applyBorder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rtidas2009"/>
  <dimension ref="A1:J934"/>
  <sheetViews>
    <sheetView tabSelected="1" zoomScale="70" zoomScaleNormal="70" zoomScalePageLayoutView="0" workbookViewId="0" topLeftCell="A1">
      <pane xSplit="3" ySplit="7" topLeftCell="D3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03" sqref="B403:H403"/>
    </sheetView>
  </sheetViews>
  <sheetFormatPr defaultColWidth="11.421875" defaultRowHeight="12.75"/>
  <cols>
    <col min="1" max="1" width="7.421875" style="3" customWidth="1"/>
    <col min="2" max="2" width="13.28125" style="3" bestFit="1" customWidth="1"/>
    <col min="3" max="3" width="7.140625" style="6" customWidth="1"/>
    <col min="4" max="4" width="42.28125" style="3" customWidth="1"/>
    <col min="5" max="5" width="48.140625" style="3" customWidth="1"/>
    <col min="6" max="6" width="52.7109375" style="3" customWidth="1"/>
    <col min="7" max="7" width="53.8515625" style="3" customWidth="1"/>
    <col min="8" max="8" width="20.00390625" style="18" customWidth="1"/>
    <col min="9" max="9" width="11.421875" style="2" customWidth="1"/>
  </cols>
  <sheetData>
    <row r="1" spans="2:9" s="3" customFormat="1" ht="15.75" thickBot="1">
      <c r="B1" s="6"/>
      <c r="C1" s="6"/>
      <c r="H1" s="9"/>
      <c r="I1" s="10"/>
    </row>
    <row r="2" spans="2:9" s="3" customFormat="1" ht="18.75">
      <c r="B2" s="56" t="s">
        <v>10</v>
      </c>
      <c r="C2" s="57"/>
      <c r="D2" s="57"/>
      <c r="E2" s="57"/>
      <c r="F2" s="57"/>
      <c r="G2" s="57"/>
      <c r="H2" s="58"/>
      <c r="I2" s="10"/>
    </row>
    <row r="3" spans="2:9" s="3" customFormat="1" ht="18.75">
      <c r="B3" s="59" t="s">
        <v>0</v>
      </c>
      <c r="C3" s="60"/>
      <c r="D3" s="60"/>
      <c r="E3" s="60"/>
      <c r="F3" s="60"/>
      <c r="G3" s="60"/>
      <c r="H3" s="61"/>
      <c r="I3" s="10"/>
    </row>
    <row r="4" spans="2:9" s="3" customFormat="1" ht="19.5" thickBot="1">
      <c r="B4" s="67" t="s">
        <v>294</v>
      </c>
      <c r="C4" s="68"/>
      <c r="D4" s="68"/>
      <c r="E4" s="68"/>
      <c r="F4" s="68"/>
      <c r="G4" s="68"/>
      <c r="H4" s="69"/>
      <c r="I4" s="10"/>
    </row>
    <row r="5" spans="2:9" s="3" customFormat="1" ht="15">
      <c r="B5" s="6"/>
      <c r="C5" s="6"/>
      <c r="H5" s="9"/>
      <c r="I5" s="10"/>
    </row>
    <row r="6" spans="2:9" s="3" customFormat="1" ht="18.75" thickBot="1">
      <c r="B6" s="11" t="s">
        <v>2</v>
      </c>
      <c r="C6" s="12"/>
      <c r="D6" s="12"/>
      <c r="E6" s="12"/>
      <c r="F6" s="12"/>
      <c r="G6" s="12"/>
      <c r="H6" s="13" t="s">
        <v>1</v>
      </c>
      <c r="I6" s="10"/>
    </row>
    <row r="7" spans="2:9" s="3" customFormat="1" ht="19.5" thickBot="1" thickTop="1">
      <c r="B7" s="11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3" t="s">
        <v>9</v>
      </c>
      <c r="I7" s="10"/>
    </row>
    <row r="8" spans="2:9" s="3" customFormat="1" ht="19.5" thickBot="1" thickTop="1">
      <c r="B8" s="15"/>
      <c r="C8" s="16"/>
      <c r="D8" s="16"/>
      <c r="E8" s="16"/>
      <c r="F8" s="16"/>
      <c r="G8" s="16"/>
      <c r="H8" s="17"/>
      <c r="I8" s="10"/>
    </row>
    <row r="9" spans="2:9" s="3" customFormat="1" ht="19.5" thickTop="1">
      <c r="B9" s="63" t="s">
        <v>11</v>
      </c>
      <c r="C9" s="63"/>
      <c r="D9" s="63"/>
      <c r="E9" s="63"/>
      <c r="F9" s="63"/>
      <c r="G9" s="63"/>
      <c r="H9" s="63"/>
      <c r="I9" s="10"/>
    </row>
    <row r="10" spans="2:9" s="3" customFormat="1" ht="19.5" customHeight="1">
      <c r="B10" s="55" t="s">
        <v>12</v>
      </c>
      <c r="C10" s="55"/>
      <c r="D10" s="55"/>
      <c r="E10" s="55"/>
      <c r="F10" s="55"/>
      <c r="G10" s="55"/>
      <c r="H10" s="55"/>
      <c r="I10" s="10"/>
    </row>
    <row r="11" spans="2:9" s="3" customFormat="1" ht="18">
      <c r="B11" s="52" t="s">
        <v>204</v>
      </c>
      <c r="C11" s="52"/>
      <c r="D11" s="52"/>
      <c r="E11" s="52"/>
      <c r="F11" s="52"/>
      <c r="G11" s="52"/>
      <c r="H11" s="52"/>
      <c r="I11" s="10"/>
    </row>
    <row r="12" spans="2:8" ht="15">
      <c r="B12" s="4">
        <v>42291</v>
      </c>
      <c r="C12" s="6">
        <v>18</v>
      </c>
      <c r="D12" s="3" t="s">
        <v>43</v>
      </c>
      <c r="E12" s="3" t="s">
        <v>253</v>
      </c>
      <c r="F12" s="3" t="s">
        <v>79</v>
      </c>
      <c r="G12" s="3" t="s">
        <v>79</v>
      </c>
      <c r="H12" s="18">
        <v>3048130.95</v>
      </c>
    </row>
    <row r="13" spans="2:8" ht="15">
      <c r="B13" s="4">
        <v>42307</v>
      </c>
      <c r="C13" s="6">
        <v>32</v>
      </c>
      <c r="D13" s="3" t="s">
        <v>43</v>
      </c>
      <c r="E13" s="3" t="s">
        <v>253</v>
      </c>
      <c r="F13" s="3" t="s">
        <v>80</v>
      </c>
      <c r="G13" s="3" t="s">
        <v>80</v>
      </c>
      <c r="H13" s="18">
        <v>3030975.9</v>
      </c>
    </row>
    <row r="15" spans="2:9" ht="15">
      <c r="B15" s="53" t="s">
        <v>13</v>
      </c>
      <c r="C15" s="54"/>
      <c r="D15" s="54"/>
      <c r="E15" s="54"/>
      <c r="F15" s="54"/>
      <c r="G15" s="54"/>
      <c r="H15" s="29">
        <f>SUM(H12:H14)</f>
        <v>6079106.85</v>
      </c>
      <c r="I15" s="36"/>
    </row>
    <row r="16" spans="2:8" ht="15">
      <c r="B16" s="5"/>
      <c r="D16" s="6"/>
      <c r="E16" s="6"/>
      <c r="F16" s="6"/>
      <c r="G16" s="6"/>
      <c r="H16" s="20"/>
    </row>
    <row r="17" spans="2:8" ht="15">
      <c r="B17" s="5"/>
      <c r="D17" s="6"/>
      <c r="E17" s="6"/>
      <c r="F17" s="6"/>
      <c r="G17" s="6"/>
      <c r="H17" s="20"/>
    </row>
    <row r="18" spans="2:8" ht="18">
      <c r="B18" s="55" t="s">
        <v>31</v>
      </c>
      <c r="C18" s="55"/>
      <c r="D18" s="55"/>
      <c r="E18" s="55"/>
      <c r="F18" s="55"/>
      <c r="G18" s="55"/>
      <c r="H18" s="55"/>
    </row>
    <row r="19" spans="2:8" ht="18">
      <c r="B19" s="64" t="s">
        <v>207</v>
      </c>
      <c r="C19" s="64"/>
      <c r="D19" s="64"/>
      <c r="E19" s="64"/>
      <c r="F19" s="64"/>
      <c r="G19" s="64"/>
      <c r="H19" s="64"/>
    </row>
    <row r="20" spans="2:8" ht="15">
      <c r="B20" s="4">
        <v>42291</v>
      </c>
      <c r="C20" s="6">
        <v>18</v>
      </c>
      <c r="D20" s="3" t="s">
        <v>254</v>
      </c>
      <c r="E20" s="3" t="s">
        <v>255</v>
      </c>
      <c r="F20" s="3" t="s">
        <v>79</v>
      </c>
      <c r="G20" s="3" t="s">
        <v>79</v>
      </c>
      <c r="H20" s="18">
        <v>2109.73</v>
      </c>
    </row>
    <row r="21" spans="2:8" ht="15">
      <c r="B21" s="4">
        <v>42307</v>
      </c>
      <c r="C21" s="6">
        <v>32</v>
      </c>
      <c r="D21" s="3" t="s">
        <v>254</v>
      </c>
      <c r="E21" s="3" t="s">
        <v>255</v>
      </c>
      <c r="F21" s="3" t="s">
        <v>80</v>
      </c>
      <c r="G21" s="3" t="s">
        <v>80</v>
      </c>
      <c r="H21" s="18">
        <v>2088.92</v>
      </c>
    </row>
    <row r="22" spans="2:8" ht="15">
      <c r="B22" s="4">
        <v>42307</v>
      </c>
      <c r="C22" s="6">
        <v>35</v>
      </c>
      <c r="D22" s="3" t="s">
        <v>254</v>
      </c>
      <c r="E22" s="3" t="s">
        <v>255</v>
      </c>
      <c r="F22" s="3" t="s">
        <v>85</v>
      </c>
      <c r="G22" s="3" t="s">
        <v>85</v>
      </c>
      <c r="H22" s="18">
        <v>127766.16</v>
      </c>
    </row>
    <row r="24" spans="2:9" ht="15">
      <c r="B24" s="53" t="s">
        <v>13</v>
      </c>
      <c r="C24" s="54"/>
      <c r="D24" s="54"/>
      <c r="E24" s="54"/>
      <c r="F24" s="54"/>
      <c r="G24" s="54"/>
      <c r="H24" s="29">
        <f>SUM(H20:H23)</f>
        <v>131964.81</v>
      </c>
      <c r="I24" s="36"/>
    </row>
    <row r="27" spans="2:8" ht="18">
      <c r="B27" s="55" t="s">
        <v>15</v>
      </c>
      <c r="C27" s="55"/>
      <c r="D27" s="55"/>
      <c r="E27" s="55"/>
      <c r="F27" s="55"/>
      <c r="G27" s="55"/>
      <c r="H27" s="55"/>
    </row>
    <row r="28" spans="2:8" ht="18">
      <c r="B28" s="52" t="s">
        <v>206</v>
      </c>
      <c r="C28" s="52"/>
      <c r="D28" s="52"/>
      <c r="E28" s="52"/>
      <c r="F28" s="52"/>
      <c r="G28" s="52"/>
      <c r="H28" s="52"/>
    </row>
    <row r="29" spans="2:8" ht="15">
      <c r="B29" s="4">
        <v>42291</v>
      </c>
      <c r="C29" s="6">
        <v>23</v>
      </c>
      <c r="D29" s="3" t="s">
        <v>256</v>
      </c>
      <c r="E29" s="6" t="s">
        <v>257</v>
      </c>
      <c r="F29" s="3" t="s">
        <v>83</v>
      </c>
      <c r="G29" s="3" t="s">
        <v>83</v>
      </c>
      <c r="H29" s="18">
        <v>91444.03</v>
      </c>
    </row>
    <row r="30" spans="2:8" ht="15">
      <c r="B30" s="4">
        <v>42307</v>
      </c>
      <c r="C30" s="6">
        <v>36</v>
      </c>
      <c r="D30" s="3" t="s">
        <v>256</v>
      </c>
      <c r="E30" s="6" t="s">
        <v>257</v>
      </c>
      <c r="F30" s="3" t="s">
        <v>84</v>
      </c>
      <c r="G30" s="3" t="s">
        <v>84</v>
      </c>
      <c r="H30" s="18">
        <v>90929.38</v>
      </c>
    </row>
    <row r="32" spans="2:9" ht="15">
      <c r="B32" s="53" t="s">
        <v>13</v>
      </c>
      <c r="C32" s="54"/>
      <c r="D32" s="54"/>
      <c r="E32" s="54"/>
      <c r="F32" s="54"/>
      <c r="G32" s="54"/>
      <c r="H32" s="29">
        <f>SUM(H29:H31)</f>
        <v>182373.41</v>
      </c>
      <c r="I32" s="36"/>
    </row>
    <row r="35" spans="2:8" ht="18">
      <c r="B35" s="55" t="s">
        <v>14</v>
      </c>
      <c r="C35" s="55"/>
      <c r="D35" s="55"/>
      <c r="E35" s="55"/>
      <c r="F35" s="55"/>
      <c r="G35" s="55"/>
      <c r="H35" s="55"/>
    </row>
    <row r="36" spans="2:8" ht="18">
      <c r="B36" s="52" t="s">
        <v>205</v>
      </c>
      <c r="C36" s="52"/>
      <c r="D36" s="52"/>
      <c r="E36" s="52"/>
      <c r="F36" s="52"/>
      <c r="G36" s="52"/>
      <c r="H36" s="52"/>
    </row>
    <row r="37" spans="2:8" ht="15">
      <c r="B37" s="4">
        <v>42291</v>
      </c>
      <c r="C37" s="6">
        <v>23</v>
      </c>
      <c r="D37" s="3" t="s">
        <v>256</v>
      </c>
      <c r="E37" s="6" t="s">
        <v>257</v>
      </c>
      <c r="F37" s="3" t="s">
        <v>81</v>
      </c>
      <c r="G37" s="3" t="s">
        <v>81</v>
      </c>
      <c r="H37" s="18">
        <v>411497.65</v>
      </c>
    </row>
    <row r="38" spans="2:8" ht="15">
      <c r="B38" s="4">
        <v>42307</v>
      </c>
      <c r="C38" s="6">
        <v>36</v>
      </c>
      <c r="D38" s="3" t="s">
        <v>256</v>
      </c>
      <c r="E38" s="6" t="s">
        <v>257</v>
      </c>
      <c r="F38" s="3" t="s">
        <v>82</v>
      </c>
      <c r="G38" s="3" t="s">
        <v>82</v>
      </c>
      <c r="H38" s="18">
        <v>409181.72</v>
      </c>
    </row>
    <row r="40" spans="2:9" ht="15">
      <c r="B40" s="53" t="s">
        <v>13</v>
      </c>
      <c r="C40" s="54"/>
      <c r="D40" s="54"/>
      <c r="E40" s="54"/>
      <c r="F40" s="54"/>
      <c r="G40" s="54"/>
      <c r="H40" s="29">
        <f>SUM(H37:H39)</f>
        <v>820679.37</v>
      </c>
      <c r="I40" s="36"/>
    </row>
    <row r="43" spans="2:8" ht="18">
      <c r="B43" s="55" t="s">
        <v>16</v>
      </c>
      <c r="C43" s="55"/>
      <c r="D43" s="55"/>
      <c r="E43" s="55"/>
      <c r="F43" s="55"/>
      <c r="G43" s="55"/>
      <c r="H43" s="55"/>
    </row>
    <row r="44" spans="2:8" ht="18">
      <c r="B44" s="52" t="s">
        <v>208</v>
      </c>
      <c r="C44" s="52"/>
      <c r="D44" s="52"/>
      <c r="E44" s="52"/>
      <c r="F44" s="52"/>
      <c r="G44" s="52"/>
      <c r="H44" s="52"/>
    </row>
    <row r="45" spans="2:8" ht="15">
      <c r="B45" s="4">
        <v>42291</v>
      </c>
      <c r="C45" s="6">
        <v>25</v>
      </c>
      <c r="D45" s="3" t="s">
        <v>256</v>
      </c>
      <c r="E45" s="6" t="s">
        <v>257</v>
      </c>
      <c r="F45" s="3" t="s">
        <v>86</v>
      </c>
      <c r="G45" s="3" t="s">
        <v>86</v>
      </c>
      <c r="H45" s="18">
        <v>49362.99</v>
      </c>
    </row>
    <row r="46" spans="2:8" ht="15">
      <c r="B46" s="4">
        <v>42307</v>
      </c>
      <c r="C46" s="6">
        <v>33</v>
      </c>
      <c r="D46" s="3" t="s">
        <v>256</v>
      </c>
      <c r="E46" s="6" t="s">
        <v>257</v>
      </c>
      <c r="F46" s="3" t="s">
        <v>87</v>
      </c>
      <c r="G46" s="3" t="s">
        <v>87</v>
      </c>
      <c r="H46" s="18">
        <v>49019.89</v>
      </c>
    </row>
    <row r="48" spans="2:9" ht="15">
      <c r="B48" s="53" t="s">
        <v>13</v>
      </c>
      <c r="C48" s="54"/>
      <c r="D48" s="54"/>
      <c r="E48" s="54"/>
      <c r="F48" s="54"/>
      <c r="G48" s="54"/>
      <c r="H48" s="29">
        <f>SUM(H45:H47)</f>
        <v>98382.88</v>
      </c>
      <c r="I48" s="36"/>
    </row>
    <row r="49" spans="2:8" ht="15">
      <c r="B49" s="5"/>
      <c r="D49" s="6"/>
      <c r="E49" s="6"/>
      <c r="F49" s="6"/>
      <c r="G49" s="6"/>
      <c r="H49" s="20"/>
    </row>
    <row r="51" spans="2:8" ht="18">
      <c r="B51" s="55" t="s">
        <v>18</v>
      </c>
      <c r="C51" s="55"/>
      <c r="D51" s="55"/>
      <c r="E51" s="55"/>
      <c r="F51" s="55"/>
      <c r="G51" s="55"/>
      <c r="H51" s="55"/>
    </row>
    <row r="52" spans="2:8" ht="18">
      <c r="B52" s="52" t="s">
        <v>210</v>
      </c>
      <c r="C52" s="52"/>
      <c r="D52" s="52"/>
      <c r="E52" s="52"/>
      <c r="F52" s="52"/>
      <c r="G52" s="52"/>
      <c r="H52" s="52"/>
    </row>
    <row r="53" spans="2:8" ht="15">
      <c r="B53" s="4">
        <v>42291</v>
      </c>
      <c r="C53" s="6">
        <v>18</v>
      </c>
      <c r="D53" s="3" t="s">
        <v>258</v>
      </c>
      <c r="E53" s="3" t="s">
        <v>253</v>
      </c>
      <c r="F53" s="3" t="s">
        <v>45</v>
      </c>
      <c r="G53" s="3" t="s">
        <v>79</v>
      </c>
      <c r="H53" s="18">
        <v>75401.2</v>
      </c>
    </row>
    <row r="54" spans="2:8" ht="15">
      <c r="B54" s="4">
        <v>42307</v>
      </c>
      <c r="C54" s="6">
        <v>32</v>
      </c>
      <c r="D54" s="3" t="s">
        <v>258</v>
      </c>
      <c r="E54" s="3" t="s">
        <v>253</v>
      </c>
      <c r="F54" s="3" t="s">
        <v>45</v>
      </c>
      <c r="G54" s="3" t="s">
        <v>80</v>
      </c>
      <c r="H54" s="18">
        <v>74844.46</v>
      </c>
    </row>
    <row r="56" spans="2:9" ht="15">
      <c r="B56" s="53" t="s">
        <v>13</v>
      </c>
      <c r="C56" s="54"/>
      <c r="D56" s="54"/>
      <c r="E56" s="54"/>
      <c r="F56" s="54"/>
      <c r="G56" s="54"/>
      <c r="H56" s="29">
        <f>SUM(H53:H55)</f>
        <v>150245.66</v>
      </c>
      <c r="I56" s="36"/>
    </row>
    <row r="59" spans="2:8" ht="18">
      <c r="B59" s="55" t="s">
        <v>19</v>
      </c>
      <c r="C59" s="55"/>
      <c r="D59" s="55"/>
      <c r="E59" s="55"/>
      <c r="F59" s="55"/>
      <c r="G59" s="55"/>
      <c r="H59" s="55"/>
    </row>
    <row r="60" spans="2:8" ht="18">
      <c r="B60" s="52" t="s">
        <v>211</v>
      </c>
      <c r="C60" s="52"/>
      <c r="D60" s="52"/>
      <c r="E60" s="52"/>
      <c r="F60" s="52"/>
      <c r="G60" s="52"/>
      <c r="H60" s="52"/>
    </row>
    <row r="61" spans="2:8" ht="15">
      <c r="B61" s="4">
        <v>42291</v>
      </c>
      <c r="C61" s="6">
        <v>18</v>
      </c>
      <c r="D61" s="3" t="s">
        <v>258</v>
      </c>
      <c r="E61" s="3" t="s">
        <v>253</v>
      </c>
      <c r="F61" s="3" t="s">
        <v>46</v>
      </c>
      <c r="G61" s="3" t="s">
        <v>79</v>
      </c>
      <c r="H61" s="18">
        <v>64154.34</v>
      </c>
    </row>
    <row r="62" spans="2:8" ht="15">
      <c r="B62" s="4">
        <v>42307</v>
      </c>
      <c r="C62" s="6">
        <v>32</v>
      </c>
      <c r="D62" s="3" t="s">
        <v>258</v>
      </c>
      <c r="E62" s="3" t="s">
        <v>253</v>
      </c>
      <c r="F62" s="3" t="s">
        <v>46</v>
      </c>
      <c r="G62" s="3" t="s">
        <v>80</v>
      </c>
      <c r="H62" s="18">
        <v>63762.3</v>
      </c>
    </row>
    <row r="64" spans="2:9" ht="15">
      <c r="B64" s="53" t="s">
        <v>13</v>
      </c>
      <c r="C64" s="54"/>
      <c r="D64" s="54"/>
      <c r="E64" s="54"/>
      <c r="F64" s="54"/>
      <c r="G64" s="54"/>
      <c r="H64" s="29">
        <f>SUM(H61:H63)</f>
        <v>127916.64</v>
      </c>
      <c r="I64" s="36"/>
    </row>
    <row r="67" spans="2:8" ht="18">
      <c r="B67" s="55" t="s">
        <v>17</v>
      </c>
      <c r="C67" s="55"/>
      <c r="D67" s="55"/>
      <c r="E67" s="55"/>
      <c r="F67" s="55"/>
      <c r="G67" s="55"/>
      <c r="H67" s="55"/>
    </row>
    <row r="68" spans="1:9" s="1" customFormat="1" ht="18">
      <c r="A68" s="7"/>
      <c r="B68" s="52" t="s">
        <v>209</v>
      </c>
      <c r="C68" s="52"/>
      <c r="D68" s="52"/>
      <c r="E68" s="52"/>
      <c r="F68" s="52"/>
      <c r="G68" s="52"/>
      <c r="H68" s="52"/>
      <c r="I68" s="2"/>
    </row>
    <row r="69" spans="2:8" ht="15">
      <c r="B69" s="4">
        <v>42291</v>
      </c>
      <c r="C69" s="6">
        <v>18</v>
      </c>
      <c r="D69" s="3" t="s">
        <v>258</v>
      </c>
      <c r="E69" s="3" t="s">
        <v>253</v>
      </c>
      <c r="F69" s="3" t="s">
        <v>44</v>
      </c>
      <c r="G69" s="3" t="s">
        <v>79</v>
      </c>
      <c r="H69" s="18">
        <v>19725</v>
      </c>
    </row>
    <row r="70" spans="2:8" ht="15">
      <c r="B70" s="4">
        <v>42307</v>
      </c>
      <c r="C70" s="6">
        <v>32</v>
      </c>
      <c r="D70" s="3" t="s">
        <v>258</v>
      </c>
      <c r="E70" s="3" t="s">
        <v>253</v>
      </c>
      <c r="F70" s="3" t="s">
        <v>44</v>
      </c>
      <c r="G70" s="3" t="s">
        <v>80</v>
      </c>
      <c r="H70" s="18">
        <v>18936</v>
      </c>
    </row>
    <row r="72" spans="2:9" ht="15">
      <c r="B72" s="53" t="s">
        <v>13</v>
      </c>
      <c r="C72" s="54"/>
      <c r="D72" s="54"/>
      <c r="E72" s="54"/>
      <c r="F72" s="54"/>
      <c r="G72" s="54"/>
      <c r="H72" s="29">
        <f>SUM(H69:H71)</f>
        <v>38661</v>
      </c>
      <c r="I72" s="36"/>
    </row>
    <row r="75" spans="2:9" s="37" customFormat="1" ht="18.75">
      <c r="B75" s="70" t="s">
        <v>20</v>
      </c>
      <c r="C75" s="70"/>
      <c r="D75" s="70"/>
      <c r="E75" s="70"/>
      <c r="F75" s="70"/>
      <c r="G75" s="70"/>
      <c r="H75" s="38">
        <f>H15+H24+H32+H40+H48+H56+H64+H72</f>
        <v>7629330.619999999</v>
      </c>
      <c r="I75" s="39"/>
    </row>
    <row r="76" spans="2:9" s="3" customFormat="1" ht="15">
      <c r="B76" s="6"/>
      <c r="C76" s="6"/>
      <c r="H76" s="18"/>
      <c r="I76" s="10"/>
    </row>
    <row r="77" spans="2:9" s="3" customFormat="1" ht="15.75" thickBot="1">
      <c r="B77" s="5"/>
      <c r="C77" s="6"/>
      <c r="D77" s="6"/>
      <c r="E77" s="6"/>
      <c r="F77" s="6"/>
      <c r="G77" s="6"/>
      <c r="H77" s="19"/>
      <c r="I77" s="10"/>
    </row>
    <row r="78" spans="2:9" s="3" customFormat="1" ht="19.5" thickTop="1">
      <c r="B78" s="63" t="s">
        <v>21</v>
      </c>
      <c r="C78" s="63"/>
      <c r="D78" s="63"/>
      <c r="E78" s="63"/>
      <c r="F78" s="63"/>
      <c r="G78" s="63"/>
      <c r="H78" s="63"/>
      <c r="I78" s="10"/>
    </row>
    <row r="79" spans="2:9" s="3" customFormat="1" ht="18">
      <c r="B79" s="55" t="s">
        <v>32</v>
      </c>
      <c r="C79" s="55"/>
      <c r="D79" s="55"/>
      <c r="E79" s="55"/>
      <c r="F79" s="55"/>
      <c r="G79" s="55"/>
      <c r="H79" s="55"/>
      <c r="I79" s="10"/>
    </row>
    <row r="80" spans="2:9" s="3" customFormat="1" ht="18">
      <c r="B80" s="52" t="s">
        <v>212</v>
      </c>
      <c r="C80" s="52"/>
      <c r="D80" s="52"/>
      <c r="E80" s="52"/>
      <c r="F80" s="52"/>
      <c r="G80" s="52"/>
      <c r="H80" s="52"/>
      <c r="I80" s="10"/>
    </row>
    <row r="81" spans="2:8" ht="15">
      <c r="B81" s="4">
        <v>42291</v>
      </c>
      <c r="C81" s="6">
        <v>20</v>
      </c>
      <c r="D81" s="3" t="s">
        <v>89</v>
      </c>
      <c r="E81" s="3" t="s">
        <v>265</v>
      </c>
      <c r="F81" s="3" t="s">
        <v>88</v>
      </c>
      <c r="G81" s="3" t="s">
        <v>88</v>
      </c>
      <c r="H81" s="25">
        <v>-120.01</v>
      </c>
    </row>
    <row r="82" spans="2:8" ht="15">
      <c r="B82" s="4">
        <v>42291</v>
      </c>
      <c r="C82" s="6">
        <v>57751</v>
      </c>
      <c r="D82" s="3" t="s">
        <v>89</v>
      </c>
      <c r="E82" s="3" t="s">
        <v>50</v>
      </c>
      <c r="F82" s="3" t="s">
        <v>90</v>
      </c>
      <c r="G82" s="3" t="s">
        <v>90</v>
      </c>
      <c r="H82" s="18">
        <v>120.01</v>
      </c>
    </row>
    <row r="83" spans="2:8" ht="15">
      <c r="B83" s="4">
        <v>42306</v>
      </c>
      <c r="C83" s="6">
        <v>57890</v>
      </c>
      <c r="D83" s="3" t="s">
        <v>51</v>
      </c>
      <c r="E83" s="3" t="s">
        <v>91</v>
      </c>
      <c r="F83" s="3" t="s">
        <v>92</v>
      </c>
      <c r="G83" s="3" t="s">
        <v>93</v>
      </c>
      <c r="H83" s="18">
        <v>2488.2</v>
      </c>
    </row>
    <row r="84" spans="2:8" ht="15">
      <c r="B84" s="4">
        <v>42307</v>
      </c>
      <c r="C84" s="6">
        <v>57896</v>
      </c>
      <c r="D84" s="3" t="s">
        <v>266</v>
      </c>
      <c r="E84" s="3" t="s">
        <v>50</v>
      </c>
      <c r="F84" s="3" t="s">
        <v>94</v>
      </c>
      <c r="G84" s="3" t="s">
        <v>49</v>
      </c>
      <c r="H84" s="18">
        <v>18.5</v>
      </c>
    </row>
    <row r="86" spans="2:9" ht="15">
      <c r="B86" s="53" t="s">
        <v>13</v>
      </c>
      <c r="C86" s="54"/>
      <c r="D86" s="54"/>
      <c r="E86" s="54"/>
      <c r="F86" s="54"/>
      <c r="G86" s="54"/>
      <c r="H86" s="29">
        <f>SUM(H81:H85)</f>
        <v>2506.7</v>
      </c>
      <c r="I86" s="36"/>
    </row>
    <row r="89" spans="2:8" ht="18">
      <c r="B89" s="55" t="s">
        <v>277</v>
      </c>
      <c r="C89" s="55"/>
      <c r="D89" s="55"/>
      <c r="E89" s="55"/>
      <c r="F89" s="55"/>
      <c r="G89" s="55"/>
      <c r="H89" s="55"/>
    </row>
    <row r="90" spans="2:8" ht="18">
      <c r="B90" s="52" t="s">
        <v>278</v>
      </c>
      <c r="C90" s="52"/>
      <c r="D90" s="52"/>
      <c r="E90" s="52"/>
      <c r="F90" s="52"/>
      <c r="G90" s="52"/>
      <c r="H90" s="52"/>
    </row>
    <row r="91" spans="2:8" ht="15">
      <c r="B91" s="4">
        <v>42291</v>
      </c>
      <c r="C91" s="6">
        <v>20</v>
      </c>
      <c r="D91" s="3" t="s">
        <v>89</v>
      </c>
      <c r="E91" s="3" t="s">
        <v>265</v>
      </c>
      <c r="F91" s="3" t="s">
        <v>88</v>
      </c>
      <c r="G91" s="3" t="s">
        <v>88</v>
      </c>
      <c r="H91" s="25">
        <v>-99.99</v>
      </c>
    </row>
    <row r="92" spans="2:8" ht="15">
      <c r="B92" s="4">
        <v>42291</v>
      </c>
      <c r="C92" s="6">
        <v>57751</v>
      </c>
      <c r="D92" s="3" t="s">
        <v>89</v>
      </c>
      <c r="E92" s="3" t="s">
        <v>265</v>
      </c>
      <c r="F92" s="3" t="s">
        <v>90</v>
      </c>
      <c r="G92" s="3" t="s">
        <v>90</v>
      </c>
      <c r="H92" s="18">
        <v>99.99</v>
      </c>
    </row>
    <row r="94" spans="2:8" ht="15">
      <c r="B94" s="53" t="s">
        <v>13</v>
      </c>
      <c r="C94" s="54"/>
      <c r="D94" s="54"/>
      <c r="E94" s="54"/>
      <c r="F94" s="54"/>
      <c r="G94" s="54"/>
      <c r="H94" s="29">
        <f>SUM(H91:H93)</f>
        <v>0</v>
      </c>
    </row>
    <row r="97" spans="2:8" ht="18">
      <c r="B97" s="55" t="s">
        <v>213</v>
      </c>
      <c r="C97" s="55"/>
      <c r="D97" s="55"/>
      <c r="E97" s="55"/>
      <c r="F97" s="55"/>
      <c r="G97" s="55"/>
      <c r="H97" s="55"/>
    </row>
    <row r="98" spans="2:8" ht="18">
      <c r="B98" s="52" t="s">
        <v>214</v>
      </c>
      <c r="C98" s="52"/>
      <c r="D98" s="52"/>
      <c r="E98" s="52"/>
      <c r="F98" s="52"/>
      <c r="G98" s="52"/>
      <c r="H98" s="52"/>
    </row>
    <row r="99" spans="2:8" ht="15">
      <c r="B99" s="4">
        <v>42284</v>
      </c>
      <c r="C99" s="6">
        <v>57711</v>
      </c>
      <c r="D99" s="3" t="s">
        <v>172</v>
      </c>
      <c r="E99" s="3" t="s">
        <v>173</v>
      </c>
      <c r="F99" s="3" t="s">
        <v>174</v>
      </c>
      <c r="G99" s="3" t="s">
        <v>68</v>
      </c>
      <c r="H99" s="18">
        <v>1800</v>
      </c>
    </row>
    <row r="100" spans="2:8" ht="15">
      <c r="B100" s="4">
        <v>42304</v>
      </c>
      <c r="C100" s="6">
        <v>57873</v>
      </c>
      <c r="D100" s="3" t="s">
        <v>67</v>
      </c>
      <c r="E100" s="3" t="s">
        <v>177</v>
      </c>
      <c r="F100" s="3" t="s">
        <v>178</v>
      </c>
      <c r="G100" s="3" t="s">
        <v>68</v>
      </c>
      <c r="H100" s="18">
        <v>1800</v>
      </c>
    </row>
    <row r="101" spans="1:9" s="1" customFormat="1" ht="15">
      <c r="A101" s="7"/>
      <c r="B101" s="8">
        <v>42304</v>
      </c>
      <c r="C101" s="31">
        <v>57874</v>
      </c>
      <c r="D101" s="7" t="s">
        <v>172</v>
      </c>
      <c r="E101" s="7" t="s">
        <v>173</v>
      </c>
      <c r="F101" s="7" t="s">
        <v>179</v>
      </c>
      <c r="G101" s="7" t="s">
        <v>68</v>
      </c>
      <c r="H101" s="28">
        <v>1800</v>
      </c>
      <c r="I101" s="2"/>
    </row>
    <row r="102" spans="2:8" ht="15">
      <c r="B102" s="4">
        <v>42304</v>
      </c>
      <c r="C102" s="6">
        <v>57875</v>
      </c>
      <c r="D102" s="3" t="s">
        <v>64</v>
      </c>
      <c r="E102" s="3" t="s">
        <v>65</v>
      </c>
      <c r="F102" s="3" t="s">
        <v>180</v>
      </c>
      <c r="G102" s="3" t="s">
        <v>68</v>
      </c>
      <c r="H102" s="18">
        <v>2056</v>
      </c>
    </row>
    <row r="104" spans="2:9" ht="15">
      <c r="B104" s="53" t="s">
        <v>13</v>
      </c>
      <c r="C104" s="54"/>
      <c r="D104" s="54"/>
      <c r="E104" s="54"/>
      <c r="F104" s="54"/>
      <c r="G104" s="54"/>
      <c r="H104" s="29">
        <f>SUM(H99:H103)</f>
        <v>7456</v>
      </c>
      <c r="I104" s="36"/>
    </row>
    <row r="107" spans="2:8" ht="18">
      <c r="B107" s="55" t="s">
        <v>33</v>
      </c>
      <c r="C107" s="55"/>
      <c r="D107" s="55"/>
      <c r="E107" s="55"/>
      <c r="F107" s="55"/>
      <c r="G107" s="55"/>
      <c r="H107" s="55"/>
    </row>
    <row r="108" spans="2:8" ht="18">
      <c r="B108" s="52" t="s">
        <v>215</v>
      </c>
      <c r="C108" s="52"/>
      <c r="D108" s="52"/>
      <c r="E108" s="52"/>
      <c r="F108" s="52"/>
      <c r="G108" s="52"/>
      <c r="H108" s="52"/>
    </row>
    <row r="109" spans="2:8" ht="15">
      <c r="B109" s="4">
        <v>42291</v>
      </c>
      <c r="C109" s="6">
        <v>20</v>
      </c>
      <c r="D109" s="3" t="s">
        <v>89</v>
      </c>
      <c r="E109" s="3" t="s">
        <v>265</v>
      </c>
      <c r="F109" s="3" t="s">
        <v>88</v>
      </c>
      <c r="G109" s="3" t="s">
        <v>88</v>
      </c>
      <c r="H109" s="25">
        <v>-131.5</v>
      </c>
    </row>
    <row r="110" spans="2:8" ht="15">
      <c r="B110" s="4">
        <v>42291</v>
      </c>
      <c r="C110" s="6">
        <v>57751</v>
      </c>
      <c r="D110" s="3" t="s">
        <v>89</v>
      </c>
      <c r="E110" s="3" t="s">
        <v>265</v>
      </c>
      <c r="F110" s="3" t="s">
        <v>90</v>
      </c>
      <c r="G110" s="3" t="s">
        <v>90</v>
      </c>
      <c r="H110" s="18">
        <v>131.5</v>
      </c>
    </row>
    <row r="112" spans="2:8" ht="15">
      <c r="B112" s="53" t="s">
        <v>13</v>
      </c>
      <c r="C112" s="54"/>
      <c r="D112" s="54"/>
      <c r="E112" s="54"/>
      <c r="F112" s="54"/>
      <c r="G112" s="54"/>
      <c r="H112" s="29">
        <f>SUM(H109:H111)</f>
        <v>0</v>
      </c>
    </row>
    <row r="115" spans="2:8" ht="18">
      <c r="B115" s="55" t="s">
        <v>216</v>
      </c>
      <c r="C115" s="55"/>
      <c r="D115" s="55"/>
      <c r="E115" s="55"/>
      <c r="F115" s="55"/>
      <c r="G115" s="55"/>
      <c r="H115" s="55"/>
    </row>
    <row r="116" spans="2:8" ht="18">
      <c r="B116" s="64" t="s">
        <v>217</v>
      </c>
      <c r="C116" s="64"/>
      <c r="D116" s="64"/>
      <c r="E116" s="64"/>
      <c r="F116" s="64"/>
      <c r="G116" s="64"/>
      <c r="H116" s="64"/>
    </row>
    <row r="117" spans="2:8" ht="15">
      <c r="B117" s="4">
        <v>42291</v>
      </c>
      <c r="C117" s="6">
        <v>20</v>
      </c>
      <c r="D117" s="3" t="s">
        <v>89</v>
      </c>
      <c r="E117" s="3" t="s">
        <v>265</v>
      </c>
      <c r="F117" s="3" t="s">
        <v>88</v>
      </c>
      <c r="G117" s="3" t="s">
        <v>88</v>
      </c>
      <c r="H117" s="25">
        <v>-350</v>
      </c>
    </row>
    <row r="118" spans="2:8" ht="15">
      <c r="B118" s="4">
        <v>42291</v>
      </c>
      <c r="C118" s="6">
        <v>20</v>
      </c>
      <c r="D118" s="3" t="s">
        <v>89</v>
      </c>
      <c r="E118" s="3" t="s">
        <v>265</v>
      </c>
      <c r="F118" s="3" t="s">
        <v>88</v>
      </c>
      <c r="G118" s="3" t="s">
        <v>88</v>
      </c>
      <c r="H118" s="25">
        <v>-317.5</v>
      </c>
    </row>
    <row r="119" spans="2:8" ht="15">
      <c r="B119" s="4">
        <v>42291</v>
      </c>
      <c r="C119" s="6">
        <v>20</v>
      </c>
      <c r="D119" s="3" t="s">
        <v>89</v>
      </c>
      <c r="E119" s="3" t="s">
        <v>265</v>
      </c>
      <c r="F119" s="3" t="s">
        <v>88</v>
      </c>
      <c r="G119" s="3" t="s">
        <v>88</v>
      </c>
      <c r="H119" s="25">
        <v>-250</v>
      </c>
    </row>
    <row r="120" spans="2:8" ht="15">
      <c r="B120" s="4">
        <v>42291</v>
      </c>
      <c r="C120" s="6">
        <v>57751</v>
      </c>
      <c r="D120" s="3" t="s">
        <v>89</v>
      </c>
      <c r="E120" s="3" t="s">
        <v>50</v>
      </c>
      <c r="F120" s="3" t="s">
        <v>90</v>
      </c>
      <c r="G120" s="3" t="s">
        <v>90</v>
      </c>
      <c r="H120" s="18">
        <v>317.5</v>
      </c>
    </row>
    <row r="121" spans="2:8" ht="15">
      <c r="B121" s="4">
        <v>42291</v>
      </c>
      <c r="C121" s="6">
        <v>57751</v>
      </c>
      <c r="D121" s="3" t="s">
        <v>89</v>
      </c>
      <c r="E121" s="3" t="s">
        <v>50</v>
      </c>
      <c r="F121" s="3" t="s">
        <v>90</v>
      </c>
      <c r="G121" s="3" t="s">
        <v>90</v>
      </c>
      <c r="H121" s="18">
        <v>350</v>
      </c>
    </row>
    <row r="122" spans="2:8" ht="15">
      <c r="B122" s="4">
        <v>42291</v>
      </c>
      <c r="C122" s="6">
        <v>57751</v>
      </c>
      <c r="D122" s="3" t="s">
        <v>89</v>
      </c>
      <c r="E122" s="3" t="s">
        <v>50</v>
      </c>
      <c r="F122" s="3" t="s">
        <v>90</v>
      </c>
      <c r="G122" s="3" t="s">
        <v>90</v>
      </c>
      <c r="H122" s="18">
        <v>250</v>
      </c>
    </row>
    <row r="123" spans="2:8" ht="15">
      <c r="B123" s="4">
        <v>42293</v>
      </c>
      <c r="C123" s="6">
        <v>57820</v>
      </c>
      <c r="D123" s="3" t="s">
        <v>70</v>
      </c>
      <c r="E123" s="3" t="s">
        <v>48</v>
      </c>
      <c r="F123" s="3" t="s">
        <v>95</v>
      </c>
      <c r="G123" s="3" t="s">
        <v>49</v>
      </c>
      <c r="H123" s="18">
        <v>5150</v>
      </c>
    </row>
    <row r="124" spans="2:8" ht="15">
      <c r="B124" s="4">
        <v>42304</v>
      </c>
      <c r="C124" s="6">
        <v>57864</v>
      </c>
      <c r="D124" s="3" t="s">
        <v>55</v>
      </c>
      <c r="E124" s="3" t="s">
        <v>48</v>
      </c>
      <c r="F124" s="3" t="s">
        <v>96</v>
      </c>
      <c r="G124" s="3" t="s">
        <v>96</v>
      </c>
      <c r="H124" s="18">
        <v>2500</v>
      </c>
    </row>
    <row r="125" spans="2:8" ht="15">
      <c r="B125" s="4">
        <v>42306</v>
      </c>
      <c r="C125" s="6">
        <v>57894</v>
      </c>
      <c r="D125" s="3" t="s">
        <v>52</v>
      </c>
      <c r="E125" s="3" t="s">
        <v>48</v>
      </c>
      <c r="F125" s="3" t="s">
        <v>97</v>
      </c>
      <c r="G125" s="3" t="s">
        <v>98</v>
      </c>
      <c r="H125" s="18">
        <v>68</v>
      </c>
    </row>
    <row r="126" spans="2:8" ht="15">
      <c r="B126" s="4">
        <v>42306</v>
      </c>
      <c r="C126" s="6">
        <v>57894</v>
      </c>
      <c r="D126" s="3" t="s">
        <v>52</v>
      </c>
      <c r="E126" s="3" t="s">
        <v>48</v>
      </c>
      <c r="F126" s="3" t="s">
        <v>97</v>
      </c>
      <c r="G126" s="3" t="s">
        <v>98</v>
      </c>
      <c r="H126" s="18">
        <v>73.5</v>
      </c>
    </row>
    <row r="127" spans="2:8" ht="15">
      <c r="B127" s="4">
        <v>42307</v>
      </c>
      <c r="C127" s="6">
        <v>46</v>
      </c>
      <c r="D127" s="3" t="s">
        <v>267</v>
      </c>
      <c r="E127" s="3" t="s">
        <v>48</v>
      </c>
      <c r="F127" s="3" t="s">
        <v>99</v>
      </c>
      <c r="G127" s="3" t="s">
        <v>99</v>
      </c>
      <c r="H127" s="18">
        <v>700.96</v>
      </c>
    </row>
    <row r="128" spans="2:8" ht="15">
      <c r="B128" s="4">
        <v>42307</v>
      </c>
      <c r="C128" s="6">
        <v>57896</v>
      </c>
      <c r="D128" s="3" t="s">
        <v>266</v>
      </c>
      <c r="E128" s="3" t="s">
        <v>50</v>
      </c>
      <c r="F128" s="3" t="s">
        <v>94</v>
      </c>
      <c r="G128" s="3" t="s">
        <v>49</v>
      </c>
      <c r="H128" s="18">
        <v>4900</v>
      </c>
    </row>
    <row r="129" spans="2:8" ht="15">
      <c r="B129" s="4">
        <v>42307</v>
      </c>
      <c r="C129" s="6">
        <v>57896</v>
      </c>
      <c r="D129" s="3" t="s">
        <v>266</v>
      </c>
      <c r="E129" s="3" t="s">
        <v>50</v>
      </c>
      <c r="F129" s="3" t="s">
        <v>94</v>
      </c>
      <c r="G129" s="3" t="s">
        <v>49</v>
      </c>
      <c r="H129" s="18">
        <v>235.18</v>
      </c>
    </row>
    <row r="130" spans="2:8" ht="15">
      <c r="B130" s="4">
        <v>42307</v>
      </c>
      <c r="C130" s="6">
        <v>57896</v>
      </c>
      <c r="D130" s="3" t="s">
        <v>266</v>
      </c>
      <c r="E130" s="3" t="s">
        <v>50</v>
      </c>
      <c r="F130" s="3" t="s">
        <v>94</v>
      </c>
      <c r="G130" s="3" t="s">
        <v>49</v>
      </c>
      <c r="H130" s="18">
        <v>220.87</v>
      </c>
    </row>
    <row r="131" spans="2:8" ht="15">
      <c r="B131" s="4">
        <v>42307</v>
      </c>
      <c r="C131" s="6">
        <v>57897</v>
      </c>
      <c r="D131" s="3" t="s">
        <v>53</v>
      </c>
      <c r="E131" s="3" t="s">
        <v>48</v>
      </c>
      <c r="F131" s="3" t="s">
        <v>100</v>
      </c>
      <c r="G131" s="3" t="s">
        <v>100</v>
      </c>
      <c r="H131" s="18">
        <v>306</v>
      </c>
    </row>
    <row r="133" spans="2:9" ht="15">
      <c r="B133" s="53" t="s">
        <v>13</v>
      </c>
      <c r="C133" s="54"/>
      <c r="D133" s="54"/>
      <c r="E133" s="54"/>
      <c r="F133" s="54"/>
      <c r="G133" s="54"/>
      <c r="H133" s="29">
        <f>SUM(H117:H132)</f>
        <v>14154.51</v>
      </c>
      <c r="I133" s="36"/>
    </row>
    <row r="136" spans="2:8" ht="18">
      <c r="B136" s="55" t="s">
        <v>37</v>
      </c>
      <c r="C136" s="55"/>
      <c r="D136" s="55"/>
      <c r="E136" s="55"/>
      <c r="F136" s="55"/>
      <c r="G136" s="55"/>
      <c r="H136" s="55"/>
    </row>
    <row r="137" spans="2:8" ht="18">
      <c r="B137" s="52" t="s">
        <v>221</v>
      </c>
      <c r="C137" s="52"/>
      <c r="D137" s="52"/>
      <c r="E137" s="52"/>
      <c r="F137" s="52"/>
      <c r="G137" s="52"/>
      <c r="H137" s="52"/>
    </row>
    <row r="138" spans="2:8" ht="15">
      <c r="B138" s="4">
        <v>42307</v>
      </c>
      <c r="C138" s="6">
        <v>57896</v>
      </c>
      <c r="D138" s="3" t="s">
        <v>266</v>
      </c>
      <c r="E138" s="3" t="s">
        <v>50</v>
      </c>
      <c r="F138" s="3" t="s">
        <v>94</v>
      </c>
      <c r="G138" s="3" t="s">
        <v>49</v>
      </c>
      <c r="H138" s="18">
        <v>975.99</v>
      </c>
    </row>
    <row r="140" spans="2:9" ht="15">
      <c r="B140" s="53" t="s">
        <v>13</v>
      </c>
      <c r="C140" s="54"/>
      <c r="D140" s="54"/>
      <c r="E140" s="54"/>
      <c r="F140" s="54"/>
      <c r="G140" s="54"/>
      <c r="H140" s="29">
        <f>SUM(H138:H139)</f>
        <v>975.99</v>
      </c>
      <c r="I140" s="36"/>
    </row>
    <row r="143" spans="2:8" ht="18">
      <c r="B143" s="55" t="s">
        <v>22</v>
      </c>
      <c r="C143" s="55"/>
      <c r="D143" s="55"/>
      <c r="E143" s="55"/>
      <c r="F143" s="55"/>
      <c r="G143" s="55"/>
      <c r="H143" s="55"/>
    </row>
    <row r="144" spans="2:8" ht="18">
      <c r="B144" s="52" t="s">
        <v>220</v>
      </c>
      <c r="C144" s="52"/>
      <c r="D144" s="52"/>
      <c r="E144" s="52"/>
      <c r="F144" s="52"/>
      <c r="G144" s="52"/>
      <c r="H144" s="52"/>
    </row>
    <row r="145" spans="2:8" ht="15">
      <c r="B145" s="4">
        <v>42291</v>
      </c>
      <c r="C145" s="6">
        <v>20</v>
      </c>
      <c r="D145" s="3" t="s">
        <v>89</v>
      </c>
      <c r="E145" s="3" t="s">
        <v>265</v>
      </c>
      <c r="F145" s="3" t="s">
        <v>88</v>
      </c>
      <c r="G145" s="3" t="s">
        <v>88</v>
      </c>
      <c r="H145" s="25">
        <v>-3382</v>
      </c>
    </row>
    <row r="146" spans="2:8" ht="15">
      <c r="B146" s="4">
        <v>42291</v>
      </c>
      <c r="C146" s="6">
        <v>57751</v>
      </c>
      <c r="D146" s="3" t="s">
        <v>89</v>
      </c>
      <c r="E146" s="3" t="s">
        <v>50</v>
      </c>
      <c r="F146" s="3" t="s">
        <v>90</v>
      </c>
      <c r="G146" s="3" t="s">
        <v>90</v>
      </c>
      <c r="H146" s="18">
        <v>3382</v>
      </c>
    </row>
    <row r="147" spans="2:8" ht="15">
      <c r="B147" s="4">
        <v>42304</v>
      </c>
      <c r="C147" s="6">
        <v>57869</v>
      </c>
      <c r="D147" s="3" t="s">
        <v>57</v>
      </c>
      <c r="E147" s="3" t="s">
        <v>101</v>
      </c>
      <c r="F147" s="3" t="s">
        <v>102</v>
      </c>
      <c r="G147" s="3" t="s">
        <v>103</v>
      </c>
      <c r="H147" s="18">
        <v>5310.46</v>
      </c>
    </row>
    <row r="148" spans="2:8" ht="15">
      <c r="B148" s="4">
        <v>42306</v>
      </c>
      <c r="C148" s="6">
        <v>57892</v>
      </c>
      <c r="D148" s="3" t="s">
        <v>53</v>
      </c>
      <c r="E148" s="3" t="s">
        <v>48</v>
      </c>
      <c r="F148" s="3" t="s">
        <v>104</v>
      </c>
      <c r="G148" s="3" t="s">
        <v>95</v>
      </c>
      <c r="H148" s="18">
        <v>500</v>
      </c>
    </row>
    <row r="149" spans="2:8" ht="15">
      <c r="B149" s="4">
        <v>42306</v>
      </c>
      <c r="C149" s="6">
        <v>57893</v>
      </c>
      <c r="D149" s="3" t="s">
        <v>105</v>
      </c>
      <c r="E149" s="3" t="s">
        <v>48</v>
      </c>
      <c r="F149" s="3" t="s">
        <v>106</v>
      </c>
      <c r="G149" s="3" t="s">
        <v>49</v>
      </c>
      <c r="H149" s="18">
        <v>379.95</v>
      </c>
    </row>
    <row r="150" spans="2:8" ht="15">
      <c r="B150" s="4">
        <v>42307</v>
      </c>
      <c r="C150" s="6">
        <v>57895</v>
      </c>
      <c r="D150" s="3" t="s">
        <v>107</v>
      </c>
      <c r="E150" s="3" t="s">
        <v>50</v>
      </c>
      <c r="F150" s="3" t="s">
        <v>108</v>
      </c>
      <c r="G150" s="3" t="s">
        <v>49</v>
      </c>
      <c r="H150" s="18">
        <v>3768.56</v>
      </c>
    </row>
    <row r="151" spans="2:8" ht="15">
      <c r="B151" s="4">
        <v>42307</v>
      </c>
      <c r="C151" s="6">
        <v>57896</v>
      </c>
      <c r="D151" s="3" t="s">
        <v>266</v>
      </c>
      <c r="E151" s="3" t="s">
        <v>50</v>
      </c>
      <c r="F151" s="3" t="s">
        <v>94</v>
      </c>
      <c r="G151" s="3" t="s">
        <v>49</v>
      </c>
      <c r="H151" s="18">
        <v>3842.25</v>
      </c>
    </row>
    <row r="152" ht="15">
      <c r="B152" s="4"/>
    </row>
    <row r="153" spans="2:9" ht="15">
      <c r="B153" s="53" t="s">
        <v>13</v>
      </c>
      <c r="C153" s="54"/>
      <c r="D153" s="54"/>
      <c r="E153" s="54"/>
      <c r="F153" s="54"/>
      <c r="G153" s="54"/>
      <c r="H153" s="29">
        <f>SUM(H145:H152)</f>
        <v>13801.22</v>
      </c>
      <c r="I153" s="36"/>
    </row>
    <row r="154" ht="15">
      <c r="H154" s="20"/>
    </row>
    <row r="155" ht="15">
      <c r="H155" s="20"/>
    </row>
    <row r="156" spans="2:8" ht="18">
      <c r="B156" s="55" t="s">
        <v>218</v>
      </c>
      <c r="C156" s="55"/>
      <c r="D156" s="55"/>
      <c r="E156" s="55"/>
      <c r="F156" s="55"/>
      <c r="G156" s="55"/>
      <c r="H156" s="55"/>
    </row>
    <row r="157" spans="2:8" ht="18">
      <c r="B157" s="52" t="s">
        <v>219</v>
      </c>
      <c r="C157" s="52"/>
      <c r="D157" s="52"/>
      <c r="E157" s="52"/>
      <c r="F157" s="52"/>
      <c r="G157" s="52"/>
      <c r="H157" s="52"/>
    </row>
    <row r="158" spans="2:8" ht="15">
      <c r="B158" s="4">
        <v>42307</v>
      </c>
      <c r="C158" s="6">
        <v>46</v>
      </c>
      <c r="D158" s="3" t="s">
        <v>267</v>
      </c>
      <c r="E158" s="3" t="s">
        <v>48</v>
      </c>
      <c r="F158" s="3" t="s">
        <v>99</v>
      </c>
      <c r="G158" s="3" t="s">
        <v>99</v>
      </c>
      <c r="H158" s="18">
        <v>126.41</v>
      </c>
    </row>
    <row r="159" spans="2:8" ht="15">
      <c r="B159" s="4">
        <v>42307</v>
      </c>
      <c r="C159" s="6">
        <v>57896</v>
      </c>
      <c r="D159" s="3" t="s">
        <v>266</v>
      </c>
      <c r="E159" s="3" t="s">
        <v>50</v>
      </c>
      <c r="F159" s="3" t="s">
        <v>94</v>
      </c>
      <c r="G159" s="3" t="s">
        <v>49</v>
      </c>
      <c r="H159" s="18">
        <v>85</v>
      </c>
    </row>
    <row r="161" spans="2:9" ht="15">
      <c r="B161" s="53" t="s">
        <v>13</v>
      </c>
      <c r="C161" s="54"/>
      <c r="D161" s="54"/>
      <c r="E161" s="54"/>
      <c r="F161" s="54"/>
      <c r="G161" s="54"/>
      <c r="H161" s="29">
        <f>SUM(H158:H160)</f>
        <v>211.41</v>
      </c>
      <c r="I161" s="36"/>
    </row>
    <row r="162" ht="15">
      <c r="H162" s="20"/>
    </row>
    <row r="163" spans="2:9" s="3" customFormat="1" ht="15">
      <c r="B163" s="5"/>
      <c r="C163" s="5"/>
      <c r="D163" s="5"/>
      <c r="E163" s="5"/>
      <c r="F163" s="5"/>
      <c r="G163" s="5"/>
      <c r="H163" s="26"/>
      <c r="I163" s="21"/>
    </row>
    <row r="164" spans="2:9" s="37" customFormat="1" ht="18.75">
      <c r="B164" s="62" t="s">
        <v>23</v>
      </c>
      <c r="C164" s="62"/>
      <c r="D164" s="62"/>
      <c r="E164" s="62"/>
      <c r="F164" s="62"/>
      <c r="G164" s="62"/>
      <c r="H164" s="38">
        <f>H161+H153+H140+H133+H112+H104+H94+H86</f>
        <v>39105.829999999994</v>
      </c>
      <c r="I164" s="40"/>
    </row>
    <row r="165" spans="2:9" s="3" customFormat="1" ht="15">
      <c r="B165" s="6"/>
      <c r="C165" s="6"/>
      <c r="H165" s="22"/>
      <c r="I165" s="21"/>
    </row>
    <row r="166" spans="2:9" s="3" customFormat="1" ht="15.75" thickBot="1">
      <c r="B166" s="6"/>
      <c r="C166" s="6"/>
      <c r="H166" s="22"/>
      <c r="I166" s="21"/>
    </row>
    <row r="167" spans="2:9" s="7" customFormat="1" ht="19.5" thickTop="1">
      <c r="B167" s="63" t="s">
        <v>24</v>
      </c>
      <c r="C167" s="63"/>
      <c r="D167" s="63"/>
      <c r="E167" s="63"/>
      <c r="F167" s="63"/>
      <c r="G167" s="63"/>
      <c r="H167" s="63"/>
      <c r="I167" s="21"/>
    </row>
    <row r="168" spans="2:9" s="7" customFormat="1" ht="18">
      <c r="B168" s="55" t="s">
        <v>34</v>
      </c>
      <c r="C168" s="55"/>
      <c r="D168" s="55"/>
      <c r="E168" s="55"/>
      <c r="F168" s="55"/>
      <c r="G168" s="55"/>
      <c r="H168" s="55"/>
      <c r="I168" s="21"/>
    </row>
    <row r="169" spans="2:9" s="7" customFormat="1" ht="18">
      <c r="B169" s="52" t="s">
        <v>222</v>
      </c>
      <c r="C169" s="52"/>
      <c r="D169" s="52"/>
      <c r="E169" s="52"/>
      <c r="F169" s="52"/>
      <c r="G169" s="52"/>
      <c r="H169" s="52"/>
      <c r="I169" s="21"/>
    </row>
    <row r="170" spans="2:8" ht="15">
      <c r="B170" s="4">
        <v>42282</v>
      </c>
      <c r="C170" s="6">
        <v>57699</v>
      </c>
      <c r="D170" s="3" t="s">
        <v>58</v>
      </c>
      <c r="E170" s="3" t="s">
        <v>113</v>
      </c>
      <c r="F170" s="3" t="s">
        <v>114</v>
      </c>
      <c r="G170" s="3" t="s">
        <v>115</v>
      </c>
      <c r="H170" s="18">
        <v>31368</v>
      </c>
    </row>
    <row r="171" spans="2:8" ht="15">
      <c r="B171" s="4">
        <v>42285</v>
      </c>
      <c r="C171" s="6">
        <v>57714</v>
      </c>
      <c r="D171" s="3" t="s">
        <v>58</v>
      </c>
      <c r="E171" s="3" t="s">
        <v>113</v>
      </c>
      <c r="F171" s="3" t="s">
        <v>279</v>
      </c>
      <c r="G171" s="3" t="s">
        <v>279</v>
      </c>
      <c r="H171" s="18">
        <v>3227</v>
      </c>
    </row>
    <row r="172" spans="2:8" ht="15">
      <c r="B172" s="4">
        <v>42285</v>
      </c>
      <c r="C172" s="6">
        <v>57715</v>
      </c>
      <c r="D172" s="3" t="s">
        <v>58</v>
      </c>
      <c r="E172" s="3" t="s">
        <v>113</v>
      </c>
      <c r="F172" s="3" t="s">
        <v>279</v>
      </c>
      <c r="G172" s="3" t="s">
        <v>279</v>
      </c>
      <c r="H172" s="18">
        <v>1844</v>
      </c>
    </row>
    <row r="173" spans="2:8" ht="15">
      <c r="B173" s="4">
        <v>42291</v>
      </c>
      <c r="C173" s="6">
        <v>20</v>
      </c>
      <c r="D173" s="3" t="s">
        <v>89</v>
      </c>
      <c r="E173" s="3" t="s">
        <v>265</v>
      </c>
      <c r="F173" s="3" t="s">
        <v>88</v>
      </c>
      <c r="G173" s="3" t="s">
        <v>116</v>
      </c>
      <c r="H173" s="25">
        <v>-4717</v>
      </c>
    </row>
    <row r="174" spans="2:8" ht="15">
      <c r="B174" s="4">
        <v>42291</v>
      </c>
      <c r="C174" s="6">
        <v>20</v>
      </c>
      <c r="D174" s="3" t="s">
        <v>89</v>
      </c>
      <c r="E174" s="3" t="s">
        <v>265</v>
      </c>
      <c r="F174" s="3" t="s">
        <v>88</v>
      </c>
      <c r="G174" s="3" t="s">
        <v>117</v>
      </c>
      <c r="H174" s="25">
        <v>-2966</v>
      </c>
    </row>
    <row r="175" spans="2:8" ht="15">
      <c r="B175" s="4">
        <v>42291</v>
      </c>
      <c r="C175" s="6">
        <v>57748</v>
      </c>
      <c r="D175" s="3" t="s">
        <v>58</v>
      </c>
      <c r="E175" s="3" t="s">
        <v>113</v>
      </c>
      <c r="F175" s="3" t="s">
        <v>118</v>
      </c>
      <c r="G175" s="3" t="s">
        <v>119</v>
      </c>
      <c r="H175" s="18">
        <v>17108</v>
      </c>
    </row>
    <row r="176" spans="2:8" ht="15">
      <c r="B176" s="4">
        <v>42293</v>
      </c>
      <c r="C176" s="6">
        <v>57818</v>
      </c>
      <c r="D176" s="3" t="s">
        <v>120</v>
      </c>
      <c r="E176" s="3" t="s">
        <v>48</v>
      </c>
      <c r="F176" s="3" t="s">
        <v>121</v>
      </c>
      <c r="G176" s="3" t="s">
        <v>121</v>
      </c>
      <c r="H176" s="18">
        <v>2700</v>
      </c>
    </row>
    <row r="177" spans="2:8" ht="15">
      <c r="B177" s="4">
        <v>42293</v>
      </c>
      <c r="C177" s="6">
        <v>57819</v>
      </c>
      <c r="D177" s="3" t="s">
        <v>120</v>
      </c>
      <c r="E177" s="3" t="s">
        <v>48</v>
      </c>
      <c r="F177" s="3" t="s">
        <v>122</v>
      </c>
      <c r="G177" s="3" t="s">
        <v>122</v>
      </c>
      <c r="H177" s="18">
        <v>4083</v>
      </c>
    </row>
    <row r="178" spans="2:8" ht="15">
      <c r="B178" s="4">
        <v>42304</v>
      </c>
      <c r="C178" s="6">
        <v>57871</v>
      </c>
      <c r="D178" s="3" t="s">
        <v>123</v>
      </c>
      <c r="E178" s="3" t="s">
        <v>124</v>
      </c>
      <c r="F178" s="3" t="s">
        <v>125</v>
      </c>
      <c r="G178" s="3" t="s">
        <v>126</v>
      </c>
      <c r="H178" s="18">
        <v>749.5</v>
      </c>
    </row>
    <row r="180" spans="2:9" ht="15">
      <c r="B180" s="53" t="s">
        <v>13</v>
      </c>
      <c r="C180" s="54"/>
      <c r="D180" s="54"/>
      <c r="E180" s="54"/>
      <c r="F180" s="54"/>
      <c r="G180" s="54"/>
      <c r="H180" s="29">
        <f>SUM(H170:H179)</f>
        <v>53396.5</v>
      </c>
      <c r="I180" s="36"/>
    </row>
    <row r="181" spans="2:8" ht="15">
      <c r="B181" s="5"/>
      <c r="D181" s="6"/>
      <c r="E181" s="6"/>
      <c r="F181" s="6"/>
      <c r="G181" s="6"/>
      <c r="H181" s="20"/>
    </row>
    <row r="182" spans="2:8" ht="15">
      <c r="B182" s="5"/>
      <c r="D182" s="6"/>
      <c r="E182" s="6"/>
      <c r="F182" s="6"/>
      <c r="G182" s="6"/>
      <c r="H182" s="20"/>
    </row>
    <row r="183" spans="2:8" ht="18">
      <c r="B183" s="55" t="s">
        <v>42</v>
      </c>
      <c r="C183" s="55"/>
      <c r="D183" s="55"/>
      <c r="E183" s="55"/>
      <c r="F183" s="55"/>
      <c r="G183" s="55"/>
      <c r="H183" s="55"/>
    </row>
    <row r="184" spans="2:8" ht="18">
      <c r="B184" s="64" t="s">
        <v>226</v>
      </c>
      <c r="C184" s="64"/>
      <c r="D184" s="64"/>
      <c r="E184" s="64"/>
      <c r="F184" s="64"/>
      <c r="G184" s="64"/>
      <c r="H184" s="64"/>
    </row>
    <row r="185" spans="2:8" ht="15">
      <c r="B185" s="4">
        <v>42304</v>
      </c>
      <c r="C185" s="6">
        <v>57871</v>
      </c>
      <c r="D185" s="3" t="s">
        <v>123</v>
      </c>
      <c r="E185" s="3" t="s">
        <v>124</v>
      </c>
      <c r="F185" s="3" t="s">
        <v>125</v>
      </c>
      <c r="G185" s="3" t="s">
        <v>126</v>
      </c>
      <c r="H185" s="18">
        <v>749.5</v>
      </c>
    </row>
    <row r="186" spans="2:8" ht="15">
      <c r="B186" s="4">
        <v>42304</v>
      </c>
      <c r="C186" s="6">
        <v>57872</v>
      </c>
      <c r="D186" s="3" t="s">
        <v>127</v>
      </c>
      <c r="E186" s="3" t="s">
        <v>128</v>
      </c>
      <c r="F186" s="3" t="s">
        <v>129</v>
      </c>
      <c r="G186" s="3" t="s">
        <v>130</v>
      </c>
      <c r="H186" s="18">
        <v>4668</v>
      </c>
    </row>
    <row r="188" spans="2:9" ht="15">
      <c r="B188" s="53" t="s">
        <v>13</v>
      </c>
      <c r="C188" s="54"/>
      <c r="D188" s="54"/>
      <c r="E188" s="54"/>
      <c r="F188" s="54"/>
      <c r="G188" s="54"/>
      <c r="H188" s="29">
        <f>SUM(H185:H187)</f>
        <v>5417.5</v>
      </c>
      <c r="I188" s="36"/>
    </row>
    <row r="189" spans="2:8" ht="15">
      <c r="B189" s="5"/>
      <c r="D189" s="6"/>
      <c r="E189" s="6"/>
      <c r="F189" s="6"/>
      <c r="G189" s="6"/>
      <c r="H189" s="20"/>
    </row>
    <row r="190" spans="2:8" ht="15">
      <c r="B190" s="5"/>
      <c r="D190" s="6"/>
      <c r="E190" s="6"/>
      <c r="F190" s="6"/>
      <c r="G190" s="6"/>
      <c r="H190" s="20"/>
    </row>
    <row r="191" spans="2:8" ht="18">
      <c r="B191" s="55" t="s">
        <v>223</v>
      </c>
      <c r="C191" s="55"/>
      <c r="D191" s="55"/>
      <c r="E191" s="55"/>
      <c r="F191" s="55"/>
      <c r="G191" s="55"/>
      <c r="H191" s="55"/>
    </row>
    <row r="192" spans="2:8" ht="18">
      <c r="B192" s="52" t="s">
        <v>224</v>
      </c>
      <c r="C192" s="52"/>
      <c r="D192" s="52"/>
      <c r="E192" s="52"/>
      <c r="F192" s="52"/>
      <c r="G192" s="52"/>
      <c r="H192" s="52"/>
    </row>
    <row r="193" spans="2:8" ht="15">
      <c r="B193" s="4">
        <v>42307</v>
      </c>
      <c r="C193" s="6">
        <v>49</v>
      </c>
      <c r="D193" s="3" t="s">
        <v>282</v>
      </c>
      <c r="E193" s="3" t="s">
        <v>283</v>
      </c>
      <c r="F193" s="3" t="s">
        <v>284</v>
      </c>
      <c r="G193" s="3" t="s">
        <v>284</v>
      </c>
      <c r="H193" s="18">
        <v>15400</v>
      </c>
    </row>
    <row r="197" spans="2:9" ht="15">
      <c r="B197" s="53" t="s">
        <v>13</v>
      </c>
      <c r="C197" s="54"/>
      <c r="D197" s="54"/>
      <c r="E197" s="54"/>
      <c r="F197" s="54"/>
      <c r="G197" s="54"/>
      <c r="H197" s="29">
        <f>SUM(H193:H196)</f>
        <v>15400</v>
      </c>
      <c r="I197" s="36"/>
    </row>
    <row r="198" spans="2:8" ht="15">
      <c r="B198" s="5"/>
      <c r="D198" s="6"/>
      <c r="E198" s="6"/>
      <c r="F198" s="6"/>
      <c r="G198" s="6"/>
      <c r="H198" s="20"/>
    </row>
    <row r="199" spans="2:8" ht="15">
      <c r="B199" s="5"/>
      <c r="D199" s="6"/>
      <c r="E199" s="6"/>
      <c r="F199" s="6"/>
      <c r="G199" s="6"/>
      <c r="H199" s="20"/>
    </row>
    <row r="200" spans="2:8" ht="18">
      <c r="B200" s="55" t="s">
        <v>280</v>
      </c>
      <c r="C200" s="55"/>
      <c r="D200" s="55"/>
      <c r="E200" s="55"/>
      <c r="F200" s="55"/>
      <c r="G200" s="55"/>
      <c r="H200" s="55"/>
    </row>
    <row r="201" spans="2:8" ht="18">
      <c r="B201" s="52" t="s">
        <v>281</v>
      </c>
      <c r="C201" s="52"/>
      <c r="D201" s="52"/>
      <c r="E201" s="52"/>
      <c r="F201" s="52"/>
      <c r="G201" s="52"/>
      <c r="H201" s="52"/>
    </row>
    <row r="202" spans="2:8" ht="15">
      <c r="B202" s="4">
        <v>42285</v>
      </c>
      <c r="C202" s="6">
        <v>57734</v>
      </c>
      <c r="D202" s="3" t="s">
        <v>110</v>
      </c>
      <c r="E202" s="3" t="s">
        <v>111</v>
      </c>
      <c r="F202" s="3" t="s">
        <v>112</v>
      </c>
      <c r="G202" s="3" t="s">
        <v>112</v>
      </c>
      <c r="H202" s="18">
        <v>62125</v>
      </c>
    </row>
    <row r="203" spans="2:8" ht="15">
      <c r="B203" s="4">
        <v>42291</v>
      </c>
      <c r="C203" s="6">
        <v>18</v>
      </c>
      <c r="D203" s="3" t="s">
        <v>41</v>
      </c>
      <c r="E203" s="3" t="s">
        <v>48</v>
      </c>
      <c r="F203" s="3" t="s">
        <v>79</v>
      </c>
      <c r="G203" s="3" t="s">
        <v>79</v>
      </c>
      <c r="H203" s="25">
        <v>-13802.16</v>
      </c>
    </row>
    <row r="204" spans="2:8" ht="15">
      <c r="B204" s="4">
        <v>42307</v>
      </c>
      <c r="C204" s="6">
        <v>46</v>
      </c>
      <c r="D204" s="3" t="s">
        <v>267</v>
      </c>
      <c r="E204" s="3" t="s">
        <v>48</v>
      </c>
      <c r="F204" s="3" t="s">
        <v>99</v>
      </c>
      <c r="G204" s="3" t="s">
        <v>99</v>
      </c>
      <c r="H204" s="18">
        <v>116</v>
      </c>
    </row>
    <row r="205" spans="2:8" ht="15">
      <c r="B205" s="5"/>
      <c r="D205" s="6"/>
      <c r="E205" s="6"/>
      <c r="F205" s="6"/>
      <c r="G205" s="6"/>
      <c r="H205" s="20"/>
    </row>
    <row r="206" spans="2:9" ht="15">
      <c r="B206" s="53" t="s">
        <v>13</v>
      </c>
      <c r="C206" s="54"/>
      <c r="D206" s="54"/>
      <c r="E206" s="54"/>
      <c r="F206" s="54"/>
      <c r="G206" s="54"/>
      <c r="H206" s="29">
        <f>SUM(H201:H205)</f>
        <v>48438.84</v>
      </c>
      <c r="I206" s="36"/>
    </row>
    <row r="207" spans="2:8" ht="15">
      <c r="B207" s="5"/>
      <c r="D207" s="6"/>
      <c r="E207" s="6"/>
      <c r="F207" s="6"/>
      <c r="G207" s="6"/>
      <c r="H207" s="20"/>
    </row>
    <row r="208" spans="2:8" ht="15">
      <c r="B208" s="5"/>
      <c r="D208" s="6"/>
      <c r="E208" s="6"/>
      <c r="F208" s="6"/>
      <c r="G208" s="6"/>
      <c r="H208" s="20"/>
    </row>
    <row r="209" spans="2:8" ht="18">
      <c r="B209" s="55" t="s">
        <v>29</v>
      </c>
      <c r="C209" s="55"/>
      <c r="D209" s="55"/>
      <c r="E209" s="55"/>
      <c r="F209" s="55"/>
      <c r="G209" s="55"/>
      <c r="H209" s="55"/>
    </row>
    <row r="210" spans="2:8" ht="18">
      <c r="B210" s="52" t="s">
        <v>285</v>
      </c>
      <c r="C210" s="52"/>
      <c r="D210" s="52"/>
      <c r="E210" s="52"/>
      <c r="F210" s="52"/>
      <c r="G210" s="52"/>
      <c r="H210" s="52"/>
    </row>
    <row r="211" spans="2:8" ht="15">
      <c r="B211" s="4">
        <v>42285</v>
      </c>
      <c r="C211" s="6">
        <v>57735</v>
      </c>
      <c r="D211" s="3" t="s">
        <v>110</v>
      </c>
      <c r="E211" s="3" t="s">
        <v>111</v>
      </c>
      <c r="F211" s="3" t="s">
        <v>187</v>
      </c>
      <c r="G211" s="3" t="s">
        <v>187</v>
      </c>
      <c r="H211" s="18">
        <v>5450</v>
      </c>
    </row>
    <row r="212" spans="2:8" ht="15">
      <c r="B212" s="5"/>
      <c r="D212" s="6"/>
      <c r="E212" s="6"/>
      <c r="F212" s="6"/>
      <c r="G212" s="6"/>
      <c r="H212" s="20"/>
    </row>
    <row r="213" spans="1:9" s="1" customFormat="1" ht="15">
      <c r="A213" s="7"/>
      <c r="B213" s="65" t="s">
        <v>13</v>
      </c>
      <c r="C213" s="66"/>
      <c r="D213" s="66"/>
      <c r="E213" s="66"/>
      <c r="F213" s="66"/>
      <c r="G213" s="66"/>
      <c r="H213" s="20">
        <f>SUM(H211:H212)</f>
        <v>5450</v>
      </c>
      <c r="I213" s="36"/>
    </row>
    <row r="214" spans="2:8" ht="15">
      <c r="B214" s="23"/>
      <c r="C214" s="30"/>
      <c r="D214" s="23"/>
      <c r="E214" s="23"/>
      <c r="F214" s="23"/>
      <c r="G214" s="23"/>
      <c r="H214" s="27"/>
    </row>
    <row r="215" spans="2:8" ht="15">
      <c r="B215" s="23"/>
      <c r="C215" s="30"/>
      <c r="D215" s="23"/>
      <c r="E215" s="23"/>
      <c r="F215" s="23"/>
      <c r="G215" s="23"/>
      <c r="H215" s="27"/>
    </row>
    <row r="216" spans="2:8" ht="18">
      <c r="B216" s="55" t="s">
        <v>286</v>
      </c>
      <c r="C216" s="55"/>
      <c r="D216" s="55"/>
      <c r="E216" s="55"/>
      <c r="F216" s="55"/>
      <c r="G216" s="55"/>
      <c r="H216" s="55"/>
    </row>
    <row r="217" spans="2:8" ht="18">
      <c r="B217" s="52" t="s">
        <v>287</v>
      </c>
      <c r="C217" s="52"/>
      <c r="D217" s="52"/>
      <c r="E217" s="52"/>
      <c r="F217" s="52"/>
      <c r="G217" s="52"/>
      <c r="H217" s="52"/>
    </row>
    <row r="218" spans="2:8" ht="15">
      <c r="B218" s="4">
        <v>42304</v>
      </c>
      <c r="C218" s="6">
        <v>57868</v>
      </c>
      <c r="D218" s="3" t="s">
        <v>188</v>
      </c>
      <c r="E218" s="3" t="s">
        <v>189</v>
      </c>
      <c r="F218" s="3" t="s">
        <v>190</v>
      </c>
      <c r="G218" s="3" t="s">
        <v>69</v>
      </c>
      <c r="H218" s="18">
        <v>5075</v>
      </c>
    </row>
    <row r="219" spans="2:8" ht="15">
      <c r="B219" s="4">
        <v>42307</v>
      </c>
      <c r="C219" s="6">
        <v>41</v>
      </c>
      <c r="D219" s="3" t="s">
        <v>273</v>
      </c>
      <c r="E219" s="3" t="s">
        <v>274</v>
      </c>
      <c r="F219" s="3" t="s">
        <v>191</v>
      </c>
      <c r="G219" s="3" t="s">
        <v>191</v>
      </c>
      <c r="H219" s="18">
        <v>33043.76</v>
      </c>
    </row>
    <row r="220" spans="2:8" ht="15">
      <c r="B220" s="4">
        <v>42307</v>
      </c>
      <c r="C220" s="6">
        <v>41</v>
      </c>
      <c r="D220" s="3" t="s">
        <v>273</v>
      </c>
      <c r="E220" s="3" t="s">
        <v>274</v>
      </c>
      <c r="F220" s="3" t="s">
        <v>192</v>
      </c>
      <c r="G220" s="3" t="s">
        <v>192</v>
      </c>
      <c r="H220" s="18">
        <v>33043.76</v>
      </c>
    </row>
    <row r="221" spans="2:8" ht="15">
      <c r="B221" s="4">
        <v>42307</v>
      </c>
      <c r="C221" s="6">
        <v>41</v>
      </c>
      <c r="D221" s="3" t="s">
        <v>273</v>
      </c>
      <c r="E221" s="3" t="s">
        <v>274</v>
      </c>
      <c r="F221" s="3" t="s">
        <v>193</v>
      </c>
      <c r="G221" s="3" t="s">
        <v>193</v>
      </c>
      <c r="H221" s="18">
        <v>37019.99</v>
      </c>
    </row>
    <row r="222" spans="2:8" ht="15">
      <c r="B222" s="4">
        <v>42307</v>
      </c>
      <c r="C222" s="6">
        <v>41</v>
      </c>
      <c r="D222" s="3" t="s">
        <v>273</v>
      </c>
      <c r="E222" s="3" t="s">
        <v>274</v>
      </c>
      <c r="F222" s="3" t="s">
        <v>194</v>
      </c>
      <c r="G222" s="3" t="s">
        <v>194</v>
      </c>
      <c r="H222" s="18">
        <v>37019.99</v>
      </c>
    </row>
    <row r="224" spans="1:9" s="1" customFormat="1" ht="15">
      <c r="A224" s="7"/>
      <c r="B224" s="53" t="s">
        <v>13</v>
      </c>
      <c r="C224" s="54"/>
      <c r="D224" s="54"/>
      <c r="E224" s="54"/>
      <c r="F224" s="54"/>
      <c r="G224" s="54"/>
      <c r="H224" s="29">
        <f>SUM(H218:H223)</f>
        <v>145202.5</v>
      </c>
      <c r="I224" s="36"/>
    </row>
    <row r="225" spans="2:8" ht="15">
      <c r="B225" s="23"/>
      <c r="C225" s="30"/>
      <c r="D225" s="23"/>
      <c r="E225" s="23"/>
      <c r="F225" s="23"/>
      <c r="G225" s="23"/>
      <c r="H225" s="27"/>
    </row>
    <row r="226" spans="2:8" ht="15">
      <c r="B226" s="23"/>
      <c r="C226" s="30"/>
      <c r="D226" s="23"/>
      <c r="E226" s="23"/>
      <c r="F226" s="23"/>
      <c r="G226" s="23"/>
      <c r="H226" s="27"/>
    </row>
    <row r="227" spans="2:8" ht="18">
      <c r="B227" s="55" t="s">
        <v>40</v>
      </c>
      <c r="C227" s="55"/>
      <c r="D227" s="55"/>
      <c r="E227" s="55"/>
      <c r="F227" s="55"/>
      <c r="G227" s="55"/>
      <c r="H227" s="55"/>
    </row>
    <row r="228" spans="2:8" ht="18">
      <c r="B228" s="52" t="s">
        <v>225</v>
      </c>
      <c r="C228" s="52"/>
      <c r="D228" s="52"/>
      <c r="E228" s="52"/>
      <c r="F228" s="52"/>
      <c r="G228" s="52"/>
      <c r="H228" s="52"/>
    </row>
    <row r="229" spans="2:8" ht="15">
      <c r="B229" s="4">
        <v>42306</v>
      </c>
      <c r="C229" s="6">
        <v>57891</v>
      </c>
      <c r="D229" s="3" t="s">
        <v>53</v>
      </c>
      <c r="E229" s="3" t="s">
        <v>48</v>
      </c>
      <c r="F229" s="3" t="s">
        <v>109</v>
      </c>
      <c r="G229" s="3" t="s">
        <v>109</v>
      </c>
      <c r="H229" s="18">
        <v>366</v>
      </c>
    </row>
    <row r="230" spans="2:8" ht="15">
      <c r="B230" s="4">
        <v>42306</v>
      </c>
      <c r="C230" s="6">
        <v>57892</v>
      </c>
      <c r="D230" s="3" t="s">
        <v>53</v>
      </c>
      <c r="E230" s="3" t="s">
        <v>48</v>
      </c>
      <c r="F230" s="3" t="s">
        <v>104</v>
      </c>
      <c r="G230" s="3" t="s">
        <v>95</v>
      </c>
      <c r="H230" s="18">
        <v>366</v>
      </c>
    </row>
    <row r="231" spans="2:8" ht="15">
      <c r="B231" s="4">
        <v>42307</v>
      </c>
      <c r="C231" s="6">
        <v>46</v>
      </c>
      <c r="D231" s="3" t="s">
        <v>267</v>
      </c>
      <c r="E231" s="3" t="s">
        <v>48</v>
      </c>
      <c r="F231" s="3" t="s">
        <v>99</v>
      </c>
      <c r="G231" s="3" t="s">
        <v>99</v>
      </c>
      <c r="H231" s="18">
        <v>549</v>
      </c>
    </row>
    <row r="232" spans="2:8" ht="15">
      <c r="B232" s="4">
        <v>42307</v>
      </c>
      <c r="C232" s="6">
        <v>57897</v>
      </c>
      <c r="D232" s="3" t="s">
        <v>53</v>
      </c>
      <c r="E232" s="3" t="s">
        <v>48</v>
      </c>
      <c r="F232" s="3" t="s">
        <v>100</v>
      </c>
      <c r="G232" s="3" t="s">
        <v>100</v>
      </c>
      <c r="H232" s="18">
        <v>183</v>
      </c>
    </row>
    <row r="234" spans="2:9" ht="15">
      <c r="B234" s="53" t="s">
        <v>13</v>
      </c>
      <c r="C234" s="54"/>
      <c r="D234" s="54"/>
      <c r="E234" s="54"/>
      <c r="F234" s="54"/>
      <c r="G234" s="54"/>
      <c r="H234" s="29">
        <f>SUM(H229:H233)</f>
        <v>1464</v>
      </c>
      <c r="I234" s="36"/>
    </row>
    <row r="237" spans="2:8" ht="18">
      <c r="B237" s="55" t="s">
        <v>25</v>
      </c>
      <c r="C237" s="55"/>
      <c r="D237" s="55"/>
      <c r="E237" s="55"/>
      <c r="F237" s="55"/>
      <c r="G237" s="55"/>
      <c r="H237" s="55"/>
    </row>
    <row r="238" spans="2:8" ht="18">
      <c r="B238" s="52" t="s">
        <v>227</v>
      </c>
      <c r="C238" s="52"/>
      <c r="D238" s="52"/>
      <c r="E238" s="52"/>
      <c r="F238" s="52"/>
      <c r="G238" s="52"/>
      <c r="H238" s="52"/>
    </row>
    <row r="239" spans="2:8" ht="15">
      <c r="B239" s="4">
        <v>42307</v>
      </c>
      <c r="C239" s="6">
        <v>30</v>
      </c>
      <c r="D239" s="3" t="s">
        <v>268</v>
      </c>
      <c r="E239" s="3" t="s">
        <v>269</v>
      </c>
      <c r="F239" s="3" t="s">
        <v>131</v>
      </c>
      <c r="G239" s="3" t="s">
        <v>131</v>
      </c>
      <c r="H239" s="18">
        <v>28420</v>
      </c>
    </row>
    <row r="240" spans="2:8" ht="15">
      <c r="B240" s="4">
        <v>42307</v>
      </c>
      <c r="C240" s="6">
        <v>31</v>
      </c>
      <c r="D240" s="3" t="s">
        <v>270</v>
      </c>
      <c r="E240" s="3" t="s">
        <v>271</v>
      </c>
      <c r="F240" s="3" t="s">
        <v>132</v>
      </c>
      <c r="G240" s="3" t="s">
        <v>132</v>
      </c>
      <c r="H240" s="18">
        <v>95671</v>
      </c>
    </row>
    <row r="241" spans="2:8" ht="15">
      <c r="B241" s="4">
        <v>42308</v>
      </c>
      <c r="C241" s="6">
        <v>48</v>
      </c>
      <c r="D241" s="3" t="s">
        <v>256</v>
      </c>
      <c r="E241" s="3" t="s">
        <v>272</v>
      </c>
      <c r="F241" s="3" t="s">
        <v>133</v>
      </c>
      <c r="G241" s="3" t="s">
        <v>133</v>
      </c>
      <c r="H241" s="18">
        <v>288131.89</v>
      </c>
    </row>
    <row r="243" spans="2:9" ht="15">
      <c r="B243" s="53" t="s">
        <v>13</v>
      </c>
      <c r="C243" s="54"/>
      <c r="D243" s="54"/>
      <c r="E243" s="54"/>
      <c r="F243" s="54"/>
      <c r="G243" s="54"/>
      <c r="H243" s="29">
        <f>SUM(H239:H242)</f>
        <v>412222.89</v>
      </c>
      <c r="I243" s="36"/>
    </row>
    <row r="246" spans="2:8" ht="18">
      <c r="B246" s="55" t="s">
        <v>26</v>
      </c>
      <c r="C246" s="55"/>
      <c r="D246" s="55"/>
      <c r="E246" s="55"/>
      <c r="F246" s="55"/>
      <c r="G246" s="55"/>
      <c r="H246" s="55"/>
    </row>
    <row r="247" spans="2:8" ht="18">
      <c r="B247" s="52" t="s">
        <v>228</v>
      </c>
      <c r="C247" s="52"/>
      <c r="D247" s="52"/>
      <c r="E247" s="52"/>
      <c r="F247" s="52"/>
      <c r="G247" s="52"/>
      <c r="H247" s="52"/>
    </row>
    <row r="248" spans="2:8" ht="15">
      <c r="B248" s="4">
        <v>42304</v>
      </c>
      <c r="C248" s="6">
        <v>57883</v>
      </c>
      <c r="D248" s="3" t="s">
        <v>59</v>
      </c>
      <c r="E248" s="3" t="s">
        <v>134</v>
      </c>
      <c r="F248" s="3" t="s">
        <v>135</v>
      </c>
      <c r="G248" s="3" t="s">
        <v>60</v>
      </c>
      <c r="H248" s="18">
        <v>3345.05</v>
      </c>
    </row>
    <row r="249" spans="2:8" ht="15">
      <c r="B249" s="4">
        <v>42304</v>
      </c>
      <c r="C249" s="6">
        <v>57884</v>
      </c>
      <c r="D249" s="3" t="s">
        <v>59</v>
      </c>
      <c r="E249" s="3" t="s">
        <v>134</v>
      </c>
      <c r="F249" s="3" t="s">
        <v>136</v>
      </c>
      <c r="G249" s="3" t="s">
        <v>60</v>
      </c>
      <c r="H249" s="18">
        <v>7204.62</v>
      </c>
    </row>
    <row r="251" spans="2:9" ht="15">
      <c r="B251" s="53" t="s">
        <v>13</v>
      </c>
      <c r="C251" s="54"/>
      <c r="D251" s="54"/>
      <c r="E251" s="54"/>
      <c r="F251" s="54"/>
      <c r="G251" s="54"/>
      <c r="H251" s="29">
        <f>SUM(H248:H250)</f>
        <v>10549.67</v>
      </c>
      <c r="I251" s="36"/>
    </row>
    <row r="252" spans="2:8" ht="15">
      <c r="B252" s="5"/>
      <c r="D252" s="6"/>
      <c r="E252" s="6"/>
      <c r="F252" s="6"/>
      <c r="G252" s="6"/>
      <c r="H252" s="20"/>
    </row>
    <row r="253" spans="2:8" ht="15">
      <c r="B253" s="5"/>
      <c r="D253" s="6"/>
      <c r="E253" s="6"/>
      <c r="F253" s="6"/>
      <c r="G253" s="6"/>
      <c r="H253" s="20"/>
    </row>
    <row r="254" spans="2:8" ht="18">
      <c r="B254" s="55" t="s">
        <v>288</v>
      </c>
      <c r="C254" s="55"/>
      <c r="D254" s="55"/>
      <c r="E254" s="55"/>
      <c r="F254" s="55"/>
      <c r="G254" s="55"/>
      <c r="H254" s="55"/>
    </row>
    <row r="255" spans="2:8" ht="18">
      <c r="B255" s="52" t="s">
        <v>289</v>
      </c>
      <c r="C255" s="52"/>
      <c r="D255" s="52"/>
      <c r="E255" s="52"/>
      <c r="F255" s="52"/>
      <c r="G255" s="52"/>
      <c r="H255" s="52"/>
    </row>
    <row r="256" spans="2:8" ht="15">
      <c r="B256" s="4">
        <v>42284</v>
      </c>
      <c r="C256" s="6">
        <v>57712</v>
      </c>
      <c r="D256" s="3" t="s">
        <v>183</v>
      </c>
      <c r="E256" s="3" t="s">
        <v>184</v>
      </c>
      <c r="F256" s="3" t="s">
        <v>185</v>
      </c>
      <c r="G256" s="3" t="s">
        <v>186</v>
      </c>
      <c r="H256" s="18">
        <v>38280</v>
      </c>
    </row>
    <row r="257" spans="2:8" ht="15">
      <c r="B257" s="5"/>
      <c r="D257" s="6"/>
      <c r="E257" s="6"/>
      <c r="F257" s="6"/>
      <c r="G257" s="6"/>
      <c r="H257" s="20"/>
    </row>
    <row r="258" spans="2:9" ht="15">
      <c r="B258" s="53" t="s">
        <v>13</v>
      </c>
      <c r="C258" s="54"/>
      <c r="D258" s="54"/>
      <c r="E258" s="54"/>
      <c r="F258" s="54"/>
      <c r="G258" s="54"/>
      <c r="H258" s="29">
        <f>SUM(H256:H257)</f>
        <v>38280</v>
      </c>
      <c r="I258" s="36"/>
    </row>
    <row r="259" spans="2:8" ht="15">
      <c r="B259" s="5"/>
      <c r="D259" s="6"/>
      <c r="E259" s="6"/>
      <c r="F259" s="6"/>
      <c r="G259" s="6"/>
      <c r="H259" s="20"/>
    </row>
    <row r="260" spans="2:8" ht="15">
      <c r="B260" s="5"/>
      <c r="D260" s="6"/>
      <c r="E260" s="6"/>
      <c r="F260" s="6"/>
      <c r="G260" s="6"/>
      <c r="H260" s="20"/>
    </row>
    <row r="261" spans="2:8" ht="15">
      <c r="B261" s="5"/>
      <c r="D261" s="6"/>
      <c r="E261" s="6"/>
      <c r="F261" s="6"/>
      <c r="G261" s="6"/>
      <c r="H261" s="20"/>
    </row>
    <row r="262" spans="2:8" ht="15">
      <c r="B262" s="5"/>
      <c r="D262" s="6"/>
      <c r="E262" s="6"/>
      <c r="F262" s="6"/>
      <c r="G262" s="6"/>
      <c r="H262" s="20"/>
    </row>
    <row r="263" spans="2:8" ht="15">
      <c r="B263" s="5"/>
      <c r="D263" s="6"/>
      <c r="E263" s="6"/>
      <c r="F263" s="6"/>
      <c r="G263" s="6"/>
      <c r="H263" s="20"/>
    </row>
    <row r="264" spans="2:8" ht="18">
      <c r="B264" s="55" t="s">
        <v>27</v>
      </c>
      <c r="C264" s="55"/>
      <c r="D264" s="55"/>
      <c r="E264" s="55"/>
      <c r="F264" s="55"/>
      <c r="G264" s="55"/>
      <c r="H264" s="55"/>
    </row>
    <row r="265" spans="2:8" ht="18">
      <c r="B265" s="52" t="s">
        <v>230</v>
      </c>
      <c r="C265" s="52"/>
      <c r="D265" s="52"/>
      <c r="E265" s="52"/>
      <c r="F265" s="52"/>
      <c r="G265" s="52"/>
      <c r="H265" s="52"/>
    </row>
    <row r="266" spans="2:8" ht="15">
      <c r="B266" s="4">
        <v>42304</v>
      </c>
      <c r="C266" s="6">
        <v>57878</v>
      </c>
      <c r="D266" s="3" t="s">
        <v>61</v>
      </c>
      <c r="E266" s="3" t="s">
        <v>62</v>
      </c>
      <c r="F266" s="3" t="s">
        <v>141</v>
      </c>
      <c r="G266" s="3" t="s">
        <v>142</v>
      </c>
      <c r="H266" s="18">
        <v>19720</v>
      </c>
    </row>
    <row r="267" spans="2:8" ht="15">
      <c r="B267" s="4">
        <v>42304</v>
      </c>
      <c r="C267" s="6">
        <v>57879</v>
      </c>
      <c r="D267" s="3" t="s">
        <v>61</v>
      </c>
      <c r="E267" s="3" t="s">
        <v>62</v>
      </c>
      <c r="F267" s="3" t="s">
        <v>143</v>
      </c>
      <c r="G267" s="3" t="s">
        <v>142</v>
      </c>
      <c r="H267" s="18">
        <v>19720</v>
      </c>
    </row>
    <row r="268" spans="2:8" ht="15">
      <c r="B268" s="4">
        <v>42304</v>
      </c>
      <c r="C268" s="6">
        <v>57880</v>
      </c>
      <c r="D268" s="3" t="s">
        <v>61</v>
      </c>
      <c r="E268" s="3" t="s">
        <v>62</v>
      </c>
      <c r="F268" s="3" t="s">
        <v>144</v>
      </c>
      <c r="G268" s="3" t="s">
        <v>142</v>
      </c>
      <c r="H268" s="18">
        <v>19720</v>
      </c>
    </row>
    <row r="270" spans="2:9" ht="15">
      <c r="B270" s="53" t="s">
        <v>13</v>
      </c>
      <c r="C270" s="54"/>
      <c r="D270" s="54"/>
      <c r="E270" s="54"/>
      <c r="F270" s="54"/>
      <c r="G270" s="54"/>
      <c r="H270" s="29">
        <f>SUM(H266:H269)</f>
        <v>59160</v>
      </c>
      <c r="I270" s="36"/>
    </row>
    <row r="273" spans="2:8" ht="18">
      <c r="B273" s="55" t="s">
        <v>28</v>
      </c>
      <c r="C273" s="55"/>
      <c r="D273" s="55"/>
      <c r="E273" s="55"/>
      <c r="F273" s="55"/>
      <c r="G273" s="55"/>
      <c r="H273" s="55"/>
    </row>
    <row r="274" spans="2:8" ht="18">
      <c r="B274" s="64" t="s">
        <v>231</v>
      </c>
      <c r="C274" s="64"/>
      <c r="D274" s="64"/>
      <c r="E274" s="64"/>
      <c r="F274" s="64"/>
      <c r="G274" s="64"/>
      <c r="H274" s="64"/>
    </row>
    <row r="275" spans="2:8" ht="15">
      <c r="B275" s="4">
        <v>42282</v>
      </c>
      <c r="C275" s="6">
        <v>2</v>
      </c>
      <c r="D275" s="3" t="s">
        <v>264</v>
      </c>
      <c r="E275" s="3" t="s">
        <v>48</v>
      </c>
      <c r="F275" s="3" t="s">
        <v>38</v>
      </c>
      <c r="G275" s="3" t="s">
        <v>38</v>
      </c>
      <c r="H275" s="32">
        <v>9.28</v>
      </c>
    </row>
    <row r="276" spans="2:8" ht="15">
      <c r="B276" s="4">
        <v>42282</v>
      </c>
      <c r="C276" s="6">
        <v>3</v>
      </c>
      <c r="D276" s="3" t="s">
        <v>264</v>
      </c>
      <c r="E276" s="3" t="s">
        <v>48</v>
      </c>
      <c r="F276" s="3" t="s">
        <v>38</v>
      </c>
      <c r="G276" s="3" t="s">
        <v>38</v>
      </c>
      <c r="H276" s="32">
        <v>9.28</v>
      </c>
    </row>
    <row r="277" spans="2:8" ht="15">
      <c r="B277" s="4">
        <v>42283</v>
      </c>
      <c r="C277" s="6">
        <v>4</v>
      </c>
      <c r="D277" s="3" t="s">
        <v>264</v>
      </c>
      <c r="E277" s="3" t="s">
        <v>48</v>
      </c>
      <c r="F277" s="3" t="s">
        <v>38</v>
      </c>
      <c r="G277" s="3" t="s">
        <v>38</v>
      </c>
      <c r="H277" s="32">
        <v>9.28</v>
      </c>
    </row>
    <row r="278" spans="2:8" ht="15">
      <c r="B278" s="4">
        <v>42283</v>
      </c>
      <c r="C278" s="6">
        <v>5</v>
      </c>
      <c r="D278" s="3" t="s">
        <v>264</v>
      </c>
      <c r="E278" s="3" t="s">
        <v>48</v>
      </c>
      <c r="F278" s="3" t="s">
        <v>38</v>
      </c>
      <c r="G278" s="3" t="s">
        <v>38</v>
      </c>
      <c r="H278" s="32">
        <v>9.28</v>
      </c>
    </row>
    <row r="279" spans="2:8" ht="15">
      <c r="B279" s="4">
        <v>42283</v>
      </c>
      <c r="C279" s="6">
        <v>8</v>
      </c>
      <c r="D279" s="3" t="s">
        <v>264</v>
      </c>
      <c r="E279" s="3" t="s">
        <v>48</v>
      </c>
      <c r="F279" s="3" t="s">
        <v>145</v>
      </c>
      <c r="G279" s="3" t="s">
        <v>145</v>
      </c>
      <c r="H279" s="32">
        <v>23.2</v>
      </c>
    </row>
    <row r="280" spans="2:8" ht="15">
      <c r="B280" s="4">
        <v>42283</v>
      </c>
      <c r="C280" s="6">
        <v>8</v>
      </c>
      <c r="D280" s="3" t="s">
        <v>264</v>
      </c>
      <c r="E280" s="3" t="s">
        <v>48</v>
      </c>
      <c r="F280" s="3" t="s">
        <v>145</v>
      </c>
      <c r="G280" s="3" t="s">
        <v>145</v>
      </c>
      <c r="H280" s="32">
        <v>92.8</v>
      </c>
    </row>
    <row r="281" spans="2:8" ht="15">
      <c r="B281" s="4">
        <v>42283</v>
      </c>
      <c r="C281" s="6">
        <v>8</v>
      </c>
      <c r="D281" s="3" t="s">
        <v>264</v>
      </c>
      <c r="E281" s="3" t="s">
        <v>48</v>
      </c>
      <c r="F281" s="3" t="s">
        <v>146</v>
      </c>
      <c r="G281" s="3" t="s">
        <v>146</v>
      </c>
      <c r="H281" s="32">
        <v>125.28</v>
      </c>
    </row>
    <row r="282" spans="2:8" ht="15">
      <c r="B282" s="4">
        <v>42290</v>
      </c>
      <c r="C282" s="6">
        <v>11</v>
      </c>
      <c r="D282" s="3" t="s">
        <v>264</v>
      </c>
      <c r="E282" s="3" t="s">
        <v>48</v>
      </c>
      <c r="F282" s="3" t="s">
        <v>39</v>
      </c>
      <c r="G282" s="3" t="s">
        <v>39</v>
      </c>
      <c r="H282" s="32">
        <v>9.28</v>
      </c>
    </row>
    <row r="283" spans="1:9" s="1" customFormat="1" ht="15">
      <c r="A283" s="7"/>
      <c r="B283" s="8">
        <v>42290</v>
      </c>
      <c r="C283" s="31">
        <v>12</v>
      </c>
      <c r="D283" s="3" t="s">
        <v>264</v>
      </c>
      <c r="E283" s="3" t="s">
        <v>48</v>
      </c>
      <c r="F283" s="7" t="s">
        <v>39</v>
      </c>
      <c r="G283" s="7" t="s">
        <v>39</v>
      </c>
      <c r="H283" s="33">
        <v>9.28</v>
      </c>
      <c r="I283" s="2"/>
    </row>
    <row r="284" spans="2:8" ht="15">
      <c r="B284" s="4">
        <v>42291</v>
      </c>
      <c r="C284" s="6">
        <v>13</v>
      </c>
      <c r="D284" s="3" t="s">
        <v>264</v>
      </c>
      <c r="E284" s="3" t="s">
        <v>48</v>
      </c>
      <c r="F284" s="3" t="s">
        <v>39</v>
      </c>
      <c r="G284" s="3" t="s">
        <v>39</v>
      </c>
      <c r="H284" s="32">
        <v>9.28</v>
      </c>
    </row>
    <row r="285" spans="2:8" ht="15">
      <c r="B285" s="4">
        <v>42291</v>
      </c>
      <c r="C285" s="6">
        <v>14</v>
      </c>
      <c r="D285" s="3" t="s">
        <v>264</v>
      </c>
      <c r="E285" s="3" t="s">
        <v>48</v>
      </c>
      <c r="F285" s="3" t="s">
        <v>39</v>
      </c>
      <c r="G285" s="3" t="s">
        <v>39</v>
      </c>
      <c r="H285" s="32">
        <v>9.28</v>
      </c>
    </row>
    <row r="286" spans="2:8" ht="15">
      <c r="B286" s="4">
        <v>42291</v>
      </c>
      <c r="C286" s="6">
        <v>18</v>
      </c>
      <c r="D286" s="3" t="s">
        <v>264</v>
      </c>
      <c r="E286" s="3" t="s">
        <v>48</v>
      </c>
      <c r="F286" s="3" t="s">
        <v>79</v>
      </c>
      <c r="G286" s="3" t="s">
        <v>79</v>
      </c>
      <c r="H286" s="34">
        <v>-1.13</v>
      </c>
    </row>
    <row r="287" spans="2:8" ht="15">
      <c r="B287" s="4">
        <v>42291</v>
      </c>
      <c r="C287" s="6">
        <v>19</v>
      </c>
      <c r="D287" s="3" t="s">
        <v>264</v>
      </c>
      <c r="E287" s="3" t="s">
        <v>48</v>
      </c>
      <c r="F287" s="3" t="s">
        <v>147</v>
      </c>
      <c r="G287" s="3" t="s">
        <v>147</v>
      </c>
      <c r="H287" s="32">
        <v>4.25</v>
      </c>
    </row>
    <row r="288" spans="2:8" ht="15">
      <c r="B288" s="4">
        <v>42291</v>
      </c>
      <c r="C288" s="6">
        <v>21</v>
      </c>
      <c r="D288" s="3" t="s">
        <v>264</v>
      </c>
      <c r="E288" s="3" t="s">
        <v>48</v>
      </c>
      <c r="F288" s="3" t="s">
        <v>38</v>
      </c>
      <c r="G288" s="3" t="s">
        <v>38</v>
      </c>
      <c r="H288" s="32">
        <v>9.28</v>
      </c>
    </row>
    <row r="289" spans="2:8" ht="15">
      <c r="B289" s="4">
        <v>42291</v>
      </c>
      <c r="C289" s="6">
        <v>22</v>
      </c>
      <c r="D289" s="3" t="s">
        <v>264</v>
      </c>
      <c r="E289" s="3" t="s">
        <v>48</v>
      </c>
      <c r="F289" s="3" t="s">
        <v>38</v>
      </c>
      <c r="G289" s="3" t="s">
        <v>38</v>
      </c>
      <c r="H289" s="32">
        <v>9.28</v>
      </c>
    </row>
    <row r="290" spans="2:8" ht="15">
      <c r="B290" s="4">
        <v>42304</v>
      </c>
      <c r="C290" s="6">
        <v>57869</v>
      </c>
      <c r="D290" s="3" t="s">
        <v>57</v>
      </c>
      <c r="E290" s="3" t="s">
        <v>101</v>
      </c>
      <c r="F290" s="3" t="s">
        <v>102</v>
      </c>
      <c r="G290" s="3" t="s">
        <v>103</v>
      </c>
      <c r="H290" s="32">
        <v>244.01</v>
      </c>
    </row>
    <row r="291" spans="2:8" ht="15">
      <c r="B291" s="4">
        <v>42307</v>
      </c>
      <c r="C291" s="6">
        <v>32</v>
      </c>
      <c r="D291" s="3" t="s">
        <v>264</v>
      </c>
      <c r="E291" s="3" t="s">
        <v>48</v>
      </c>
      <c r="F291" s="3" t="s">
        <v>80</v>
      </c>
      <c r="G291" s="3" t="s">
        <v>80</v>
      </c>
      <c r="H291" s="32">
        <v>3.33</v>
      </c>
    </row>
    <row r="292" spans="2:8" ht="15">
      <c r="B292" s="4">
        <v>42307</v>
      </c>
      <c r="C292" s="6">
        <v>47</v>
      </c>
      <c r="D292" s="3" t="s">
        <v>264</v>
      </c>
      <c r="E292" s="3" t="s">
        <v>48</v>
      </c>
      <c r="F292" s="3" t="s">
        <v>148</v>
      </c>
      <c r="G292" s="3" t="s">
        <v>148</v>
      </c>
      <c r="H292" s="34">
        <v>-0.1</v>
      </c>
    </row>
    <row r="293" ht="15">
      <c r="H293" s="32"/>
    </row>
    <row r="294" spans="2:9" ht="15">
      <c r="B294" s="53" t="s">
        <v>13</v>
      </c>
      <c r="C294" s="54"/>
      <c r="D294" s="54"/>
      <c r="E294" s="54"/>
      <c r="F294" s="54"/>
      <c r="G294" s="54"/>
      <c r="H294" s="35">
        <f>SUM(H275:H293)</f>
        <v>584.4399999999998</v>
      </c>
      <c r="I294" s="36"/>
    </row>
    <row r="298" spans="2:8" ht="18">
      <c r="B298" s="55" t="s">
        <v>35</v>
      </c>
      <c r="C298" s="55"/>
      <c r="D298" s="55"/>
      <c r="E298" s="55"/>
      <c r="F298" s="55"/>
      <c r="G298" s="55"/>
      <c r="H298" s="55"/>
    </row>
    <row r="299" spans="2:8" ht="18">
      <c r="B299" s="64" t="s">
        <v>229</v>
      </c>
      <c r="C299" s="64"/>
      <c r="D299" s="64"/>
      <c r="E299" s="64"/>
      <c r="F299" s="64"/>
      <c r="G299" s="64"/>
      <c r="H299" s="64"/>
    </row>
    <row r="300" spans="2:8" ht="15">
      <c r="B300" s="4">
        <v>42304</v>
      </c>
      <c r="C300" s="6">
        <v>57866</v>
      </c>
      <c r="D300" s="3" t="s">
        <v>137</v>
      </c>
      <c r="E300" s="3" t="s">
        <v>138</v>
      </c>
      <c r="F300" s="3" t="s">
        <v>139</v>
      </c>
      <c r="G300" s="3" t="s">
        <v>140</v>
      </c>
      <c r="H300" s="18">
        <v>9280</v>
      </c>
    </row>
    <row r="302" spans="2:9" ht="15">
      <c r="B302" s="53" t="s">
        <v>13</v>
      </c>
      <c r="C302" s="54"/>
      <c r="D302" s="54"/>
      <c r="E302" s="54"/>
      <c r="F302" s="54"/>
      <c r="G302" s="54"/>
      <c r="H302" s="29">
        <f>SUM(H300:H301)</f>
        <v>9280</v>
      </c>
      <c r="I302" s="36"/>
    </row>
    <row r="305" spans="2:8" ht="18">
      <c r="B305" s="55" t="s">
        <v>236</v>
      </c>
      <c r="C305" s="55"/>
      <c r="D305" s="55"/>
      <c r="E305" s="55"/>
      <c r="F305" s="55"/>
      <c r="G305" s="55"/>
      <c r="H305" s="55"/>
    </row>
    <row r="306" spans="2:8" ht="18">
      <c r="B306" s="52" t="s">
        <v>237</v>
      </c>
      <c r="C306" s="52"/>
      <c r="D306" s="52"/>
      <c r="E306" s="52"/>
      <c r="F306" s="52"/>
      <c r="G306" s="52"/>
      <c r="H306" s="52"/>
    </row>
    <row r="307" spans="2:8" ht="15">
      <c r="B307" s="4">
        <v>42291</v>
      </c>
      <c r="C307" s="6">
        <v>57752</v>
      </c>
      <c r="D307" s="3" t="s">
        <v>149</v>
      </c>
      <c r="E307" s="3" t="s">
        <v>150</v>
      </c>
      <c r="F307" s="3" t="s">
        <v>151</v>
      </c>
      <c r="G307" s="3" t="s">
        <v>152</v>
      </c>
      <c r="H307" s="18">
        <v>8000</v>
      </c>
    </row>
    <row r="308" spans="2:8" ht="15">
      <c r="B308" s="4">
        <v>42304</v>
      </c>
      <c r="C308" s="6">
        <v>57865</v>
      </c>
      <c r="D308" s="3" t="s">
        <v>149</v>
      </c>
      <c r="E308" s="3" t="s">
        <v>153</v>
      </c>
      <c r="F308" s="3" t="s">
        <v>154</v>
      </c>
      <c r="G308" s="3" t="s">
        <v>155</v>
      </c>
      <c r="H308" s="18">
        <v>3890</v>
      </c>
    </row>
    <row r="309" spans="2:8" ht="15">
      <c r="B309" s="4">
        <v>42304</v>
      </c>
      <c r="C309" s="6">
        <v>57867</v>
      </c>
      <c r="D309" s="3" t="s">
        <v>156</v>
      </c>
      <c r="E309" s="3" t="s">
        <v>157</v>
      </c>
      <c r="F309" s="3" t="s">
        <v>158</v>
      </c>
      <c r="G309" s="3" t="s">
        <v>159</v>
      </c>
      <c r="H309" s="18">
        <v>3201.6</v>
      </c>
    </row>
    <row r="310" spans="2:8" ht="15">
      <c r="B310" s="4">
        <v>42304</v>
      </c>
      <c r="C310" s="6">
        <v>57876</v>
      </c>
      <c r="D310" s="3" t="s">
        <v>63</v>
      </c>
      <c r="E310" s="3" t="s">
        <v>160</v>
      </c>
      <c r="F310" s="3" t="s">
        <v>161</v>
      </c>
      <c r="G310" s="3" t="s">
        <v>162</v>
      </c>
      <c r="H310" s="18">
        <v>8906.19</v>
      </c>
    </row>
    <row r="311" spans="2:8" ht="15">
      <c r="B311" s="4">
        <v>42304</v>
      </c>
      <c r="C311" s="6">
        <v>57877</v>
      </c>
      <c r="D311" s="3" t="s">
        <v>63</v>
      </c>
      <c r="E311" s="3" t="s">
        <v>160</v>
      </c>
      <c r="F311" s="3" t="s">
        <v>163</v>
      </c>
      <c r="G311" s="3" t="s">
        <v>162</v>
      </c>
      <c r="H311" s="18">
        <v>6380</v>
      </c>
    </row>
    <row r="312" spans="2:8" ht="15">
      <c r="B312" s="4">
        <v>42304</v>
      </c>
      <c r="C312" s="6">
        <v>57881</v>
      </c>
      <c r="D312" s="3" t="s">
        <v>164</v>
      </c>
      <c r="E312" s="3" t="s">
        <v>165</v>
      </c>
      <c r="F312" s="3" t="s">
        <v>166</v>
      </c>
      <c r="G312" s="3" t="s">
        <v>166</v>
      </c>
      <c r="H312" s="18">
        <v>5349.5</v>
      </c>
    </row>
    <row r="313" spans="2:8" ht="15">
      <c r="B313" s="4">
        <v>42304</v>
      </c>
      <c r="C313" s="6">
        <v>57882</v>
      </c>
      <c r="D313" s="3" t="s">
        <v>164</v>
      </c>
      <c r="E313" s="3" t="s">
        <v>167</v>
      </c>
      <c r="F313" s="3" t="s">
        <v>168</v>
      </c>
      <c r="G313" s="3" t="s">
        <v>169</v>
      </c>
      <c r="H313" s="18">
        <v>5349.5</v>
      </c>
    </row>
    <row r="314" spans="2:8" ht="15">
      <c r="B314" s="4">
        <v>42306</v>
      </c>
      <c r="C314" s="6">
        <v>57889</v>
      </c>
      <c r="D314" s="3" t="s">
        <v>149</v>
      </c>
      <c r="E314" s="3" t="s">
        <v>153</v>
      </c>
      <c r="F314" s="3" t="s">
        <v>170</v>
      </c>
      <c r="G314" s="3" t="s">
        <v>171</v>
      </c>
      <c r="H314" s="18">
        <v>8004</v>
      </c>
    </row>
    <row r="316" spans="2:9" ht="15">
      <c r="B316" s="53" t="s">
        <v>13</v>
      </c>
      <c r="C316" s="54"/>
      <c r="D316" s="54"/>
      <c r="E316" s="54"/>
      <c r="F316" s="54"/>
      <c r="G316" s="54"/>
      <c r="H316" s="29">
        <f>SUM(H307:H315)</f>
        <v>49080.79</v>
      </c>
      <c r="I316" s="36"/>
    </row>
    <row r="319" spans="2:8" ht="18">
      <c r="B319" s="55" t="s">
        <v>234</v>
      </c>
      <c r="C319" s="55"/>
      <c r="D319" s="55"/>
      <c r="E319" s="55"/>
      <c r="F319" s="55"/>
      <c r="G319" s="55"/>
      <c r="H319" s="55"/>
    </row>
    <row r="320" spans="2:8" ht="18">
      <c r="B320" s="52" t="s">
        <v>235</v>
      </c>
      <c r="C320" s="52"/>
      <c r="D320" s="52"/>
      <c r="E320" s="52"/>
      <c r="F320" s="52"/>
      <c r="G320" s="52"/>
      <c r="H320" s="52"/>
    </row>
    <row r="321" spans="2:8" ht="15">
      <c r="B321" s="4">
        <v>42307</v>
      </c>
      <c r="C321" s="6">
        <v>46</v>
      </c>
      <c r="D321" s="3" t="s">
        <v>267</v>
      </c>
      <c r="E321" s="3" t="s">
        <v>48</v>
      </c>
      <c r="F321" s="3" t="s">
        <v>99</v>
      </c>
      <c r="G321" s="3" t="s">
        <v>99</v>
      </c>
      <c r="H321" s="18">
        <v>991.79</v>
      </c>
    </row>
    <row r="323" spans="2:9" ht="15">
      <c r="B323" s="53" t="s">
        <v>13</v>
      </c>
      <c r="C323" s="54"/>
      <c r="D323" s="54"/>
      <c r="E323" s="54"/>
      <c r="F323" s="54"/>
      <c r="G323" s="54"/>
      <c r="H323" s="29">
        <f>SUM(H321:H322)</f>
        <v>991.79</v>
      </c>
      <c r="I323" s="36"/>
    </row>
    <row r="326" spans="2:8" ht="18">
      <c r="B326" s="55" t="s">
        <v>238</v>
      </c>
      <c r="C326" s="55"/>
      <c r="D326" s="55"/>
      <c r="E326" s="55"/>
      <c r="F326" s="55"/>
      <c r="G326" s="55"/>
      <c r="H326" s="55"/>
    </row>
    <row r="327" spans="2:8" ht="18">
      <c r="B327" s="52" t="s">
        <v>239</v>
      </c>
      <c r="C327" s="52"/>
      <c r="D327" s="52"/>
      <c r="E327" s="52"/>
      <c r="F327" s="52"/>
      <c r="G327" s="52"/>
      <c r="H327" s="52"/>
    </row>
    <row r="328" spans="2:8" ht="15">
      <c r="B328" s="4">
        <v>42307</v>
      </c>
      <c r="C328" s="6">
        <v>46</v>
      </c>
      <c r="D328" s="3" t="s">
        <v>267</v>
      </c>
      <c r="E328" s="3" t="s">
        <v>48</v>
      </c>
      <c r="F328" s="3" t="s">
        <v>99</v>
      </c>
      <c r="G328" s="3" t="s">
        <v>99</v>
      </c>
      <c r="H328" s="18">
        <v>600</v>
      </c>
    </row>
    <row r="330" spans="2:9" ht="15">
      <c r="B330" s="53" t="s">
        <v>13</v>
      </c>
      <c r="C330" s="54"/>
      <c r="D330" s="54"/>
      <c r="E330" s="54"/>
      <c r="F330" s="54"/>
      <c r="G330" s="54"/>
      <c r="H330" s="29">
        <f>SUM(H328:H329)</f>
        <v>600</v>
      </c>
      <c r="I330" s="36"/>
    </row>
    <row r="333" spans="2:8" ht="18">
      <c r="B333" s="55" t="s">
        <v>240</v>
      </c>
      <c r="C333" s="55"/>
      <c r="D333" s="55"/>
      <c r="E333" s="55"/>
      <c r="F333" s="55"/>
      <c r="G333" s="55"/>
      <c r="H333" s="55"/>
    </row>
    <row r="334" spans="2:8" ht="18">
      <c r="B334" s="52" t="s">
        <v>241</v>
      </c>
      <c r="C334" s="52"/>
      <c r="D334" s="52"/>
      <c r="E334" s="52"/>
      <c r="F334" s="52"/>
      <c r="G334" s="52"/>
      <c r="H334" s="52"/>
    </row>
    <row r="335" spans="2:8" ht="15">
      <c r="B335" s="4">
        <v>42284</v>
      </c>
      <c r="C335" s="6">
        <v>57713</v>
      </c>
      <c r="D335" s="3" t="s">
        <v>56</v>
      </c>
      <c r="E335" s="3" t="s">
        <v>66</v>
      </c>
      <c r="F335" s="3" t="s">
        <v>175</v>
      </c>
      <c r="G335" s="3" t="s">
        <v>176</v>
      </c>
      <c r="H335" s="18">
        <v>533.6</v>
      </c>
    </row>
    <row r="336" spans="1:9" s="1" customFormat="1" ht="15">
      <c r="A336" s="7"/>
      <c r="B336" s="8">
        <v>42306</v>
      </c>
      <c r="C336" s="31">
        <v>57888</v>
      </c>
      <c r="D336" s="7" t="s">
        <v>56</v>
      </c>
      <c r="E336" s="7" t="s">
        <v>66</v>
      </c>
      <c r="F336" s="7" t="s">
        <v>181</v>
      </c>
      <c r="G336" s="7" t="s">
        <v>182</v>
      </c>
      <c r="H336" s="28">
        <v>1142.6</v>
      </c>
      <c r="I336" s="2"/>
    </row>
    <row r="337" spans="1:9" s="1" customFormat="1" ht="15">
      <c r="A337" s="7"/>
      <c r="B337" s="7"/>
      <c r="C337" s="31"/>
      <c r="D337" s="7"/>
      <c r="E337" s="7"/>
      <c r="F337" s="7"/>
      <c r="G337" s="7"/>
      <c r="H337" s="28"/>
      <c r="I337" s="2"/>
    </row>
    <row r="338" spans="2:9" ht="15">
      <c r="B338" s="53" t="s">
        <v>13</v>
      </c>
      <c r="C338" s="54"/>
      <c r="D338" s="54"/>
      <c r="E338" s="54"/>
      <c r="F338" s="54"/>
      <c r="G338" s="54"/>
      <c r="H338" s="29">
        <f>SUM(H335:H337)</f>
        <v>1676.1999999999998</v>
      </c>
      <c r="I338" s="36"/>
    </row>
    <row r="341" spans="2:8" ht="18">
      <c r="B341" s="55" t="s">
        <v>290</v>
      </c>
      <c r="C341" s="55"/>
      <c r="D341" s="55"/>
      <c r="E341" s="55"/>
      <c r="F341" s="55"/>
      <c r="G341" s="55"/>
      <c r="H341" s="55"/>
    </row>
    <row r="342" spans="2:8" ht="18">
      <c r="B342" s="52" t="s">
        <v>291</v>
      </c>
      <c r="C342" s="52"/>
      <c r="D342" s="52"/>
      <c r="E342" s="52"/>
      <c r="F342" s="52"/>
      <c r="G342" s="52"/>
      <c r="H342" s="52"/>
    </row>
    <row r="343" spans="2:8" ht="15">
      <c r="B343" s="4">
        <v>42283</v>
      </c>
      <c r="C343" s="6">
        <v>57700</v>
      </c>
      <c r="D343" s="3" t="s">
        <v>54</v>
      </c>
      <c r="E343" s="3" t="s">
        <v>48</v>
      </c>
      <c r="F343" s="3" t="s">
        <v>47</v>
      </c>
      <c r="G343" s="3" t="s">
        <v>47</v>
      </c>
      <c r="H343" s="18">
        <v>5736</v>
      </c>
    </row>
    <row r="345" spans="2:9" ht="15">
      <c r="B345" s="53" t="s">
        <v>13</v>
      </c>
      <c r="C345" s="54"/>
      <c r="D345" s="54"/>
      <c r="E345" s="54"/>
      <c r="F345" s="54"/>
      <c r="G345" s="54"/>
      <c r="H345" s="29">
        <f>SUM(H343:H344)</f>
        <v>5736</v>
      </c>
      <c r="I345" s="36"/>
    </row>
    <row r="348" spans="2:8" ht="18">
      <c r="B348" s="55" t="s">
        <v>242</v>
      </c>
      <c r="C348" s="55"/>
      <c r="D348" s="55"/>
      <c r="E348" s="55"/>
      <c r="F348" s="55"/>
      <c r="G348" s="55"/>
      <c r="H348" s="55"/>
    </row>
    <row r="349" spans="2:8" ht="18">
      <c r="B349" s="52" t="s">
        <v>243</v>
      </c>
      <c r="C349" s="52"/>
      <c r="D349" s="52"/>
      <c r="E349" s="52"/>
      <c r="F349" s="52"/>
      <c r="G349" s="52"/>
      <c r="H349" s="52"/>
    </row>
    <row r="350" spans="2:8" ht="15">
      <c r="B350" s="4">
        <v>42283</v>
      </c>
      <c r="C350" s="6">
        <v>57700</v>
      </c>
      <c r="D350" s="3" t="s">
        <v>54</v>
      </c>
      <c r="E350" s="3" t="s">
        <v>48</v>
      </c>
      <c r="F350" s="3" t="s">
        <v>47</v>
      </c>
      <c r="G350" s="3" t="s">
        <v>47</v>
      </c>
      <c r="H350" s="18">
        <v>710</v>
      </c>
    </row>
    <row r="352" spans="2:9" ht="15">
      <c r="B352" s="53" t="s">
        <v>13</v>
      </c>
      <c r="C352" s="54"/>
      <c r="D352" s="54"/>
      <c r="E352" s="54"/>
      <c r="F352" s="54"/>
      <c r="G352" s="54"/>
      <c r="H352" s="29">
        <f>SUM(H350:H351)</f>
        <v>710</v>
      </c>
      <c r="I352" s="36"/>
    </row>
    <row r="355" spans="2:8" ht="18">
      <c r="B355" s="55" t="s">
        <v>244</v>
      </c>
      <c r="C355" s="55"/>
      <c r="D355" s="55"/>
      <c r="E355" s="55"/>
      <c r="F355" s="55"/>
      <c r="G355" s="55"/>
      <c r="H355" s="55"/>
    </row>
    <row r="356" spans="2:8" ht="18">
      <c r="B356" s="52" t="s">
        <v>245</v>
      </c>
      <c r="C356" s="52"/>
      <c r="D356" s="52"/>
      <c r="E356" s="52"/>
      <c r="F356" s="52"/>
      <c r="G356" s="52"/>
      <c r="H356" s="52"/>
    </row>
    <row r="357" spans="2:8" ht="15">
      <c r="B357" s="4">
        <v>42291</v>
      </c>
      <c r="C357" s="6">
        <v>20</v>
      </c>
      <c r="D357" s="3" t="s">
        <v>89</v>
      </c>
      <c r="E357" s="3" t="s">
        <v>265</v>
      </c>
      <c r="F357" s="3" t="s">
        <v>88</v>
      </c>
      <c r="G357" s="3" t="s">
        <v>88</v>
      </c>
      <c r="H357" s="25">
        <v>-1156</v>
      </c>
    </row>
    <row r="358" spans="2:8" ht="15">
      <c r="B358" s="4">
        <v>42291</v>
      </c>
      <c r="C358" s="6">
        <v>57751</v>
      </c>
      <c r="D358" s="3" t="s">
        <v>89</v>
      </c>
      <c r="E358" s="3" t="s">
        <v>50</v>
      </c>
      <c r="F358" s="3" t="s">
        <v>90</v>
      </c>
      <c r="G358" s="3" t="s">
        <v>90</v>
      </c>
      <c r="H358" s="18">
        <v>1156</v>
      </c>
    </row>
    <row r="359" spans="2:8" ht="15">
      <c r="B359" s="4">
        <v>42306</v>
      </c>
      <c r="C359" s="6">
        <v>57891</v>
      </c>
      <c r="D359" s="3" t="s">
        <v>53</v>
      </c>
      <c r="E359" s="3" t="s">
        <v>48</v>
      </c>
      <c r="F359" s="3" t="s">
        <v>109</v>
      </c>
      <c r="G359" s="3" t="s">
        <v>109</v>
      </c>
      <c r="H359" s="18">
        <v>1103</v>
      </c>
    </row>
    <row r="360" spans="2:8" ht="15">
      <c r="B360" s="4">
        <v>42306</v>
      </c>
      <c r="C360" s="6">
        <v>57892</v>
      </c>
      <c r="D360" s="3" t="s">
        <v>53</v>
      </c>
      <c r="E360" s="3" t="s">
        <v>48</v>
      </c>
      <c r="F360" s="3" t="s">
        <v>104</v>
      </c>
      <c r="G360" s="3" t="s">
        <v>95</v>
      </c>
      <c r="H360" s="18">
        <v>2353</v>
      </c>
    </row>
    <row r="361" spans="2:8" ht="15">
      <c r="B361" s="4">
        <v>42306</v>
      </c>
      <c r="C361" s="6">
        <v>57894</v>
      </c>
      <c r="D361" s="3" t="s">
        <v>52</v>
      </c>
      <c r="E361" s="3" t="s">
        <v>48</v>
      </c>
      <c r="F361" s="3" t="s">
        <v>97</v>
      </c>
      <c r="G361" s="3" t="s">
        <v>98</v>
      </c>
      <c r="H361" s="18">
        <v>913</v>
      </c>
    </row>
    <row r="362" spans="2:8" ht="15">
      <c r="B362" s="4">
        <v>42307</v>
      </c>
      <c r="C362" s="6">
        <v>57897</v>
      </c>
      <c r="D362" s="3" t="s">
        <v>53</v>
      </c>
      <c r="E362" s="3" t="s">
        <v>48</v>
      </c>
      <c r="F362" s="3" t="s">
        <v>100</v>
      </c>
      <c r="G362" s="3" t="s">
        <v>100</v>
      </c>
      <c r="H362" s="18">
        <v>967</v>
      </c>
    </row>
    <row r="364" spans="2:9" ht="15">
      <c r="B364" s="53" t="s">
        <v>13</v>
      </c>
      <c r="C364" s="54"/>
      <c r="D364" s="54"/>
      <c r="E364" s="54"/>
      <c r="F364" s="54"/>
      <c r="G364" s="54"/>
      <c r="H364" s="29">
        <f>SUM(H357:H363)</f>
        <v>5336</v>
      </c>
      <c r="I364" s="36"/>
    </row>
    <row r="367" spans="2:8" ht="18">
      <c r="B367" s="55" t="s">
        <v>36</v>
      </c>
      <c r="C367" s="55"/>
      <c r="D367" s="55"/>
      <c r="E367" s="55"/>
      <c r="F367" s="55"/>
      <c r="G367" s="55"/>
      <c r="H367" s="55"/>
    </row>
    <row r="368" spans="2:8" ht="18">
      <c r="B368" s="52" t="s">
        <v>246</v>
      </c>
      <c r="C368" s="52"/>
      <c r="D368" s="52"/>
      <c r="E368" s="52"/>
      <c r="F368" s="52"/>
      <c r="G368" s="52"/>
      <c r="H368" s="52"/>
    </row>
    <row r="369" spans="2:8" ht="15">
      <c r="B369" s="4">
        <v>42282</v>
      </c>
      <c r="C369" s="6">
        <v>3</v>
      </c>
      <c r="D369" s="3" t="s">
        <v>275</v>
      </c>
      <c r="E369" s="3" t="s">
        <v>48</v>
      </c>
      <c r="F369" s="3" t="s">
        <v>195</v>
      </c>
      <c r="G369" s="3" t="s">
        <v>195</v>
      </c>
      <c r="H369" s="18">
        <v>1275</v>
      </c>
    </row>
    <row r="370" spans="2:8" ht="15">
      <c r="B370" s="4">
        <v>42304</v>
      </c>
      <c r="C370" s="6">
        <v>57870</v>
      </c>
      <c r="D370" s="3" t="s">
        <v>183</v>
      </c>
      <c r="E370" s="3" t="s">
        <v>184</v>
      </c>
      <c r="F370" s="3" t="s">
        <v>196</v>
      </c>
      <c r="G370" s="3" t="s">
        <v>197</v>
      </c>
      <c r="H370" s="18">
        <v>3248</v>
      </c>
    </row>
    <row r="371" spans="2:8" ht="15">
      <c r="B371" s="4">
        <v>42307</v>
      </c>
      <c r="C371" s="6">
        <v>42</v>
      </c>
      <c r="D371" s="3" t="s">
        <v>276</v>
      </c>
      <c r="E371" s="3" t="s">
        <v>48</v>
      </c>
      <c r="F371" s="3" t="s">
        <v>198</v>
      </c>
      <c r="G371" s="3" t="s">
        <v>198</v>
      </c>
      <c r="H371" s="18">
        <v>15660</v>
      </c>
    </row>
    <row r="372" spans="2:8" ht="15">
      <c r="B372" s="4">
        <v>42307</v>
      </c>
      <c r="C372" s="6">
        <v>43</v>
      </c>
      <c r="D372" s="3" t="s">
        <v>276</v>
      </c>
      <c r="E372" s="3" t="s">
        <v>48</v>
      </c>
      <c r="F372" s="3" t="s">
        <v>199</v>
      </c>
      <c r="G372" s="3" t="s">
        <v>199</v>
      </c>
      <c r="H372" s="18">
        <v>19720</v>
      </c>
    </row>
    <row r="373" spans="2:8" ht="15">
      <c r="B373" s="4">
        <v>42307</v>
      </c>
      <c r="C373" s="6">
        <v>44</v>
      </c>
      <c r="D373" s="3" t="s">
        <v>276</v>
      </c>
      <c r="E373" s="3" t="s">
        <v>48</v>
      </c>
      <c r="F373" s="3" t="s">
        <v>200</v>
      </c>
      <c r="G373" s="3" t="s">
        <v>200</v>
      </c>
      <c r="H373" s="18">
        <v>60476.6</v>
      </c>
    </row>
    <row r="374" spans="2:8" ht="15">
      <c r="B374" s="4">
        <v>42307</v>
      </c>
      <c r="C374" s="6">
        <v>45</v>
      </c>
      <c r="D374" s="3" t="s">
        <v>276</v>
      </c>
      <c r="E374" s="3" t="s">
        <v>48</v>
      </c>
      <c r="F374" s="3" t="s">
        <v>201</v>
      </c>
      <c r="G374" s="3" t="s">
        <v>201</v>
      </c>
      <c r="H374" s="18">
        <v>7250</v>
      </c>
    </row>
    <row r="376" spans="2:9" ht="15">
      <c r="B376" s="53" t="s">
        <v>13</v>
      </c>
      <c r="C376" s="54"/>
      <c r="D376" s="54"/>
      <c r="E376" s="54"/>
      <c r="F376" s="54"/>
      <c r="G376" s="54"/>
      <c r="H376" s="29">
        <f>SUM(H369:H375)</f>
        <v>107629.6</v>
      </c>
      <c r="I376" s="36"/>
    </row>
    <row r="377" spans="2:8" ht="15">
      <c r="B377" s="5"/>
      <c r="D377" s="6"/>
      <c r="E377" s="6"/>
      <c r="F377" s="6"/>
      <c r="G377" s="6"/>
      <c r="H377" s="20"/>
    </row>
    <row r="378" spans="2:8" ht="15">
      <c r="B378" s="5"/>
      <c r="D378" s="6"/>
      <c r="E378" s="6"/>
      <c r="F378" s="6"/>
      <c r="G378" s="6"/>
      <c r="H378" s="20"/>
    </row>
    <row r="379" spans="2:8" ht="18">
      <c r="B379" s="55" t="s">
        <v>232</v>
      </c>
      <c r="C379" s="55"/>
      <c r="D379" s="55"/>
      <c r="E379" s="55"/>
      <c r="F379" s="55"/>
      <c r="G379" s="55"/>
      <c r="H379" s="55"/>
    </row>
    <row r="380" spans="2:8" ht="18">
      <c r="B380" s="52" t="s">
        <v>233</v>
      </c>
      <c r="C380" s="52"/>
      <c r="D380" s="52"/>
      <c r="E380" s="52"/>
      <c r="F380" s="52"/>
      <c r="G380" s="52"/>
      <c r="H380" s="52"/>
    </row>
    <row r="382" spans="2:8" ht="15">
      <c r="B382" s="4">
        <v>42306</v>
      </c>
      <c r="C382" s="6">
        <v>57891</v>
      </c>
      <c r="D382" s="3" t="s">
        <v>53</v>
      </c>
      <c r="E382" s="3" t="s">
        <v>48</v>
      </c>
      <c r="F382" s="3" t="s">
        <v>109</v>
      </c>
      <c r="G382" s="3" t="s">
        <v>109</v>
      </c>
      <c r="H382" s="18">
        <v>666</v>
      </c>
    </row>
    <row r="383" spans="2:8" ht="15">
      <c r="B383" s="4">
        <v>42306</v>
      </c>
      <c r="C383" s="6">
        <v>57892</v>
      </c>
      <c r="D383" s="3" t="s">
        <v>53</v>
      </c>
      <c r="E383" s="3" t="s">
        <v>48</v>
      </c>
      <c r="F383" s="3" t="s">
        <v>104</v>
      </c>
      <c r="G383" s="3" t="s">
        <v>95</v>
      </c>
      <c r="H383" s="18">
        <v>4354</v>
      </c>
    </row>
    <row r="384" spans="2:8" ht="15">
      <c r="B384" s="4">
        <v>42307</v>
      </c>
      <c r="C384" s="6">
        <v>57896</v>
      </c>
      <c r="D384" s="3" t="s">
        <v>266</v>
      </c>
      <c r="E384" s="3" t="s">
        <v>50</v>
      </c>
      <c r="F384" s="3" t="s">
        <v>94</v>
      </c>
      <c r="G384" s="3" t="s">
        <v>49</v>
      </c>
      <c r="H384" s="18">
        <v>724</v>
      </c>
    </row>
    <row r="385" spans="2:8" ht="15">
      <c r="B385" s="4">
        <v>42307</v>
      </c>
      <c r="C385" s="6">
        <v>57897</v>
      </c>
      <c r="D385" s="3" t="s">
        <v>53</v>
      </c>
      <c r="E385" s="3" t="s">
        <v>48</v>
      </c>
      <c r="F385" s="3" t="s">
        <v>100</v>
      </c>
      <c r="G385" s="3" t="s">
        <v>100</v>
      </c>
      <c r="H385" s="18">
        <v>333</v>
      </c>
    </row>
    <row r="386" ht="15">
      <c r="B386" s="4"/>
    </row>
    <row r="388" spans="2:9" ht="15">
      <c r="B388" s="53" t="s">
        <v>13</v>
      </c>
      <c r="C388" s="54"/>
      <c r="D388" s="54"/>
      <c r="E388" s="54"/>
      <c r="F388" s="54"/>
      <c r="G388" s="54"/>
      <c r="H388" s="29">
        <f>SUM(H381:H387)</f>
        <v>6077</v>
      </c>
      <c r="I388" s="36"/>
    </row>
    <row r="389" spans="2:8" ht="15">
      <c r="B389" s="5"/>
      <c r="D389" s="6"/>
      <c r="E389" s="6"/>
      <c r="F389" s="6"/>
      <c r="G389" s="6"/>
      <c r="H389" s="20"/>
    </row>
    <row r="390" spans="2:8" ht="15">
      <c r="B390" s="5"/>
      <c r="D390" s="6"/>
      <c r="E390" s="6"/>
      <c r="F390" s="6"/>
      <c r="G390" s="6"/>
      <c r="H390" s="20"/>
    </row>
    <row r="391" spans="2:8" ht="18">
      <c r="B391" s="55" t="s">
        <v>232</v>
      </c>
      <c r="C391" s="55"/>
      <c r="D391" s="55"/>
      <c r="E391" s="55"/>
      <c r="F391" s="55"/>
      <c r="G391" s="55"/>
      <c r="H391" s="55"/>
    </row>
    <row r="392" spans="2:8" ht="18">
      <c r="B392" s="52" t="s">
        <v>292</v>
      </c>
      <c r="C392" s="52"/>
      <c r="D392" s="52"/>
      <c r="E392" s="52"/>
      <c r="F392" s="52"/>
      <c r="G392" s="52"/>
      <c r="H392" s="52"/>
    </row>
    <row r="393" spans="2:8" ht="15">
      <c r="B393" s="4">
        <v>42304</v>
      </c>
      <c r="C393" s="6">
        <v>57872</v>
      </c>
      <c r="D393" s="3" t="s">
        <v>127</v>
      </c>
      <c r="E393" s="3" t="s">
        <v>128</v>
      </c>
      <c r="F393" s="3" t="s">
        <v>129</v>
      </c>
      <c r="G393" s="3" t="s">
        <v>130</v>
      </c>
      <c r="H393" s="18">
        <v>2272.2</v>
      </c>
    </row>
    <row r="394" spans="2:8" ht="15">
      <c r="B394" s="5"/>
      <c r="D394" s="6"/>
      <c r="E394" s="6"/>
      <c r="F394" s="6"/>
      <c r="G394" s="6"/>
      <c r="H394" s="20"/>
    </row>
    <row r="395" spans="2:9" ht="15">
      <c r="B395" s="53" t="s">
        <v>13</v>
      </c>
      <c r="C395" s="54"/>
      <c r="D395" s="54"/>
      <c r="E395" s="54"/>
      <c r="F395" s="54"/>
      <c r="G395" s="54"/>
      <c r="H395" s="29">
        <f>SUM(H393:H394)</f>
        <v>2272.2</v>
      </c>
      <c r="I395" s="36"/>
    </row>
    <row r="396" spans="2:9" s="3" customFormat="1" ht="15">
      <c r="B396" s="5"/>
      <c r="C396" s="6"/>
      <c r="D396" s="6"/>
      <c r="E396" s="6"/>
      <c r="F396" s="6"/>
      <c r="G396" s="6"/>
      <c r="H396" s="24"/>
      <c r="I396" s="21"/>
    </row>
    <row r="397" spans="2:9" s="49" customFormat="1" ht="18.75">
      <c r="B397" s="70" t="s">
        <v>30</v>
      </c>
      <c r="C397" s="70"/>
      <c r="D397" s="70"/>
      <c r="E397" s="70"/>
      <c r="F397" s="70"/>
      <c r="G397" s="70"/>
      <c r="H397" s="47">
        <f>H395+H388+H376+H364+H352+H345+H338+H330+H323+H316+H302+H294+H270+H258+H251+H243+H234+H224+H213+H206+H197+H188+H180</f>
        <v>984955.92</v>
      </c>
      <c r="I397" s="48"/>
    </row>
    <row r="398" spans="2:9" s="46" customFormat="1" ht="15">
      <c r="B398" s="50"/>
      <c r="C398" s="50"/>
      <c r="H398" s="51"/>
      <c r="I398" s="45"/>
    </row>
    <row r="399" spans="2:9" s="46" customFormat="1" ht="15">
      <c r="B399" s="50"/>
      <c r="C399" s="50"/>
      <c r="H399" s="51"/>
      <c r="I399" s="45"/>
    </row>
    <row r="400" spans="2:9" s="49" customFormat="1" ht="19.5" thickBot="1">
      <c r="B400" s="73" t="s">
        <v>247</v>
      </c>
      <c r="C400" s="73"/>
      <c r="D400" s="73"/>
      <c r="E400" s="73"/>
      <c r="F400" s="73"/>
      <c r="G400" s="73"/>
      <c r="H400" s="41">
        <f>H397+H164+H75</f>
        <v>8653392.37</v>
      </c>
      <c r="I400" s="48"/>
    </row>
    <row r="401" spans="2:9" s="3" customFormat="1" ht="15.75" thickTop="1">
      <c r="B401" s="6"/>
      <c r="C401" s="6"/>
      <c r="H401" s="22"/>
      <c r="I401" s="21"/>
    </row>
    <row r="402" spans="2:9" s="3" customFormat="1" ht="15.75" thickBot="1">
      <c r="B402" s="6"/>
      <c r="C402" s="6"/>
      <c r="H402" s="22"/>
      <c r="I402" s="21"/>
    </row>
    <row r="403" spans="2:9" s="3" customFormat="1" ht="27" customHeight="1" thickTop="1">
      <c r="B403" s="63" t="s">
        <v>248</v>
      </c>
      <c r="C403" s="63"/>
      <c r="D403" s="63"/>
      <c r="E403" s="63"/>
      <c r="F403" s="63"/>
      <c r="G403" s="63"/>
      <c r="H403" s="63"/>
      <c r="I403" s="21"/>
    </row>
    <row r="404" spans="2:9" s="3" customFormat="1" ht="18">
      <c r="B404" s="55" t="s">
        <v>249</v>
      </c>
      <c r="C404" s="55"/>
      <c r="D404" s="55"/>
      <c r="E404" s="55"/>
      <c r="F404" s="55"/>
      <c r="G404" s="55"/>
      <c r="H404" s="55"/>
      <c r="I404" s="21"/>
    </row>
    <row r="405" spans="2:9" s="3" customFormat="1" ht="18">
      <c r="B405" s="52" t="s">
        <v>250</v>
      </c>
      <c r="C405" s="52"/>
      <c r="D405" s="52"/>
      <c r="E405" s="52"/>
      <c r="F405" s="52"/>
      <c r="G405" s="52"/>
      <c r="H405" s="52"/>
      <c r="I405" s="21"/>
    </row>
    <row r="406" spans="2:8" ht="15">
      <c r="B406" s="4">
        <v>42285</v>
      </c>
      <c r="C406" s="6">
        <v>57716</v>
      </c>
      <c r="D406" s="3" t="s">
        <v>78</v>
      </c>
      <c r="E406" s="3" t="s">
        <v>262</v>
      </c>
      <c r="F406" s="3" t="s">
        <v>202</v>
      </c>
      <c r="G406" s="3" t="s">
        <v>202</v>
      </c>
      <c r="H406" s="18">
        <v>6051067.24</v>
      </c>
    </row>
    <row r="407" spans="2:8" ht="15">
      <c r="B407" s="4">
        <v>42285</v>
      </c>
      <c r="C407" s="6">
        <v>57717</v>
      </c>
      <c r="D407" s="3" t="s">
        <v>71</v>
      </c>
      <c r="E407" s="3" t="s">
        <v>261</v>
      </c>
      <c r="F407" s="3" t="s">
        <v>202</v>
      </c>
      <c r="G407" s="3" t="s">
        <v>202</v>
      </c>
      <c r="H407" s="18">
        <v>1842306.87</v>
      </c>
    </row>
    <row r="408" spans="2:8" ht="15">
      <c r="B408" s="4">
        <v>42285</v>
      </c>
      <c r="C408" s="6">
        <v>57718</v>
      </c>
      <c r="D408" s="3" t="s">
        <v>72</v>
      </c>
      <c r="E408" s="3" t="s">
        <v>263</v>
      </c>
      <c r="F408" s="3" t="s">
        <v>202</v>
      </c>
      <c r="G408" s="3" t="s">
        <v>202</v>
      </c>
      <c r="H408" s="18">
        <v>1481939.02</v>
      </c>
    </row>
    <row r="409" spans="2:8" ht="15">
      <c r="B409" s="4">
        <v>42285</v>
      </c>
      <c r="C409" s="6">
        <v>57719</v>
      </c>
      <c r="D409" s="3" t="s">
        <v>73</v>
      </c>
      <c r="E409" s="3" t="s">
        <v>50</v>
      </c>
      <c r="F409" s="3" t="s">
        <v>202</v>
      </c>
      <c r="G409" s="3" t="s">
        <v>202</v>
      </c>
      <c r="H409" s="18">
        <v>3280250.97</v>
      </c>
    </row>
    <row r="410" spans="2:8" ht="15">
      <c r="B410" s="4">
        <v>42285</v>
      </c>
      <c r="C410" s="6">
        <v>57720</v>
      </c>
      <c r="D410" s="3" t="s">
        <v>74</v>
      </c>
      <c r="E410" s="3" t="s">
        <v>50</v>
      </c>
      <c r="F410" s="3" t="s">
        <v>202</v>
      </c>
      <c r="G410" s="3" t="s">
        <v>202</v>
      </c>
      <c r="H410" s="18">
        <v>1474186.04</v>
      </c>
    </row>
    <row r="411" spans="2:8" ht="15">
      <c r="B411" s="4">
        <v>42285</v>
      </c>
      <c r="C411" s="6">
        <v>57721</v>
      </c>
      <c r="D411" s="3" t="s">
        <v>77</v>
      </c>
      <c r="E411" s="3" t="s">
        <v>50</v>
      </c>
      <c r="F411" s="3" t="s">
        <v>202</v>
      </c>
      <c r="G411" s="3" t="s">
        <v>202</v>
      </c>
      <c r="H411" s="18">
        <v>413916.67</v>
      </c>
    </row>
    <row r="412" spans="2:8" ht="15">
      <c r="B412" s="4">
        <v>42285</v>
      </c>
      <c r="C412" s="6">
        <v>57722</v>
      </c>
      <c r="D412" s="3" t="s">
        <v>75</v>
      </c>
      <c r="E412" s="3" t="s">
        <v>50</v>
      </c>
      <c r="F412" s="3" t="s">
        <v>202</v>
      </c>
      <c r="G412" s="3" t="s">
        <v>202</v>
      </c>
      <c r="H412" s="18">
        <v>413916.67</v>
      </c>
    </row>
    <row r="413" spans="2:8" ht="15">
      <c r="B413" s="4">
        <v>42285</v>
      </c>
      <c r="C413" s="6">
        <v>57723</v>
      </c>
      <c r="D413" s="3" t="s">
        <v>76</v>
      </c>
      <c r="E413" s="3" t="s">
        <v>50</v>
      </c>
      <c r="F413" s="3" t="s">
        <v>202</v>
      </c>
      <c r="G413" s="3" t="s">
        <v>202</v>
      </c>
      <c r="H413" s="18">
        <v>413916.67</v>
      </c>
    </row>
    <row r="414" spans="2:8" ht="15">
      <c r="B414" s="4">
        <v>42290</v>
      </c>
      <c r="C414" s="6">
        <v>11</v>
      </c>
      <c r="D414" s="3" t="s">
        <v>259</v>
      </c>
      <c r="E414" s="3" t="s">
        <v>260</v>
      </c>
      <c r="F414" s="3" t="s">
        <v>202</v>
      </c>
      <c r="G414" s="3" t="s">
        <v>202</v>
      </c>
      <c r="H414" s="18">
        <v>5324333.36</v>
      </c>
    </row>
    <row r="415" spans="2:8" ht="15">
      <c r="B415" s="4">
        <v>42307</v>
      </c>
      <c r="C415" s="6">
        <v>40</v>
      </c>
      <c r="D415" s="3" t="s">
        <v>259</v>
      </c>
      <c r="E415" s="3" t="s">
        <v>260</v>
      </c>
      <c r="F415" s="3" t="s">
        <v>293</v>
      </c>
      <c r="G415" s="3" t="s">
        <v>293</v>
      </c>
      <c r="H415" s="18">
        <v>7010</v>
      </c>
    </row>
    <row r="417" spans="2:8" ht="15">
      <c r="B417" s="53" t="s">
        <v>13</v>
      </c>
      <c r="C417" s="54"/>
      <c r="D417" s="54"/>
      <c r="E417" s="54"/>
      <c r="F417" s="54"/>
      <c r="G417" s="54"/>
      <c r="H417" s="29">
        <f>SUM(H406:H416)</f>
        <v>20702843.51</v>
      </c>
    </row>
    <row r="420" spans="2:8" ht="18">
      <c r="B420" s="55" t="s">
        <v>251</v>
      </c>
      <c r="C420" s="55"/>
      <c r="D420" s="55"/>
      <c r="E420" s="55"/>
      <c r="F420" s="55"/>
      <c r="G420" s="55"/>
      <c r="H420" s="55"/>
    </row>
    <row r="421" spans="2:8" ht="18">
      <c r="B421" s="52" t="s">
        <v>251</v>
      </c>
      <c r="C421" s="52"/>
      <c r="D421" s="52"/>
      <c r="E421" s="52"/>
      <c r="F421" s="52"/>
      <c r="G421" s="52"/>
      <c r="H421" s="52"/>
    </row>
    <row r="422" spans="2:8" ht="15">
      <c r="B422" s="4">
        <v>42285</v>
      </c>
      <c r="C422" s="6">
        <v>57724</v>
      </c>
      <c r="D422" s="3" t="s">
        <v>78</v>
      </c>
      <c r="E422" s="3" t="s">
        <v>262</v>
      </c>
      <c r="F422" s="3" t="s">
        <v>203</v>
      </c>
      <c r="G422" s="3" t="s">
        <v>203</v>
      </c>
      <c r="H422" s="18">
        <v>182771.25</v>
      </c>
    </row>
    <row r="423" spans="2:8" ht="15">
      <c r="B423" s="4">
        <v>42285</v>
      </c>
      <c r="C423" s="6">
        <v>57725</v>
      </c>
      <c r="D423" s="3" t="s">
        <v>71</v>
      </c>
      <c r="E423" s="3" t="s">
        <v>261</v>
      </c>
      <c r="F423" s="3" t="s">
        <v>203</v>
      </c>
      <c r="G423" s="3" t="s">
        <v>203</v>
      </c>
      <c r="H423" s="18">
        <v>48449.11</v>
      </c>
    </row>
    <row r="424" spans="2:8" ht="15">
      <c r="B424" s="4">
        <v>42285</v>
      </c>
      <c r="C424" s="6">
        <v>57726</v>
      </c>
      <c r="D424" s="3" t="s">
        <v>72</v>
      </c>
      <c r="E424" s="3" t="s">
        <v>263</v>
      </c>
      <c r="F424" s="3" t="s">
        <v>203</v>
      </c>
      <c r="G424" s="3" t="s">
        <v>203</v>
      </c>
      <c r="H424" s="18">
        <v>36948.01</v>
      </c>
    </row>
    <row r="425" spans="2:8" ht="15">
      <c r="B425" s="4">
        <v>42285</v>
      </c>
      <c r="C425" s="6">
        <v>57727</v>
      </c>
      <c r="D425" s="3" t="s">
        <v>73</v>
      </c>
      <c r="E425" s="3" t="s">
        <v>50</v>
      </c>
      <c r="F425" s="3" t="s">
        <v>203</v>
      </c>
      <c r="G425" s="3" t="s">
        <v>203</v>
      </c>
      <c r="H425" s="18">
        <v>94340.94</v>
      </c>
    </row>
    <row r="426" spans="2:8" ht="15">
      <c r="B426" s="4">
        <v>42285</v>
      </c>
      <c r="C426" s="6">
        <v>57728</v>
      </c>
      <c r="D426" s="3" t="s">
        <v>74</v>
      </c>
      <c r="E426" s="3" t="s">
        <v>50</v>
      </c>
      <c r="F426" s="3" t="s">
        <v>203</v>
      </c>
      <c r="G426" s="3" t="s">
        <v>203</v>
      </c>
      <c r="H426" s="18">
        <v>36700.57</v>
      </c>
    </row>
    <row r="427" spans="2:8" ht="15">
      <c r="B427" s="4">
        <v>42285</v>
      </c>
      <c r="C427" s="6">
        <v>57729</v>
      </c>
      <c r="D427" s="3" t="s">
        <v>77</v>
      </c>
      <c r="E427" s="3" t="s">
        <v>50</v>
      </c>
      <c r="F427" s="3" t="s">
        <v>203</v>
      </c>
      <c r="G427" s="3" t="s">
        <v>203</v>
      </c>
      <c r="H427" s="18">
        <v>20695.83</v>
      </c>
    </row>
    <row r="428" spans="2:8" ht="15">
      <c r="B428" s="4">
        <v>42285</v>
      </c>
      <c r="C428" s="6">
        <v>57730</v>
      </c>
      <c r="D428" s="3" t="s">
        <v>75</v>
      </c>
      <c r="E428" s="3" t="s">
        <v>50</v>
      </c>
      <c r="F428" s="3" t="s">
        <v>203</v>
      </c>
      <c r="G428" s="3" t="s">
        <v>203</v>
      </c>
      <c r="H428" s="18">
        <v>20695.83</v>
      </c>
    </row>
    <row r="429" spans="2:8" ht="15">
      <c r="B429" s="4">
        <v>42285</v>
      </c>
      <c r="C429" s="6">
        <v>57731</v>
      </c>
      <c r="D429" s="3" t="s">
        <v>76</v>
      </c>
      <c r="E429" s="3" t="s">
        <v>50</v>
      </c>
      <c r="F429" s="3" t="s">
        <v>203</v>
      </c>
      <c r="G429" s="3" t="s">
        <v>203</v>
      </c>
      <c r="H429" s="18">
        <v>20695.83</v>
      </c>
    </row>
    <row r="430" spans="1:9" s="1" customFormat="1" ht="15">
      <c r="A430" s="7"/>
      <c r="B430" s="4">
        <v>42290</v>
      </c>
      <c r="C430" s="31">
        <v>12</v>
      </c>
      <c r="D430" s="3" t="s">
        <v>259</v>
      </c>
      <c r="E430" s="3" t="s">
        <v>260</v>
      </c>
      <c r="F430" s="3" t="s">
        <v>203</v>
      </c>
      <c r="G430" s="3" t="s">
        <v>203</v>
      </c>
      <c r="H430" s="28">
        <v>159577.42</v>
      </c>
      <c r="I430" s="2"/>
    </row>
    <row r="431" spans="1:9" s="1" customFormat="1" ht="15">
      <c r="A431" s="7"/>
      <c r="B431" s="7"/>
      <c r="C431" s="31"/>
      <c r="D431" s="3"/>
      <c r="E431" s="3"/>
      <c r="F431" s="7"/>
      <c r="G431" s="7"/>
      <c r="H431" s="28"/>
      <c r="I431" s="2"/>
    </row>
    <row r="432" spans="2:8" ht="15">
      <c r="B432" s="53" t="s">
        <v>13</v>
      </c>
      <c r="C432" s="54"/>
      <c r="D432" s="54"/>
      <c r="E432" s="54"/>
      <c r="F432" s="54"/>
      <c r="G432" s="54"/>
      <c r="H432" s="29">
        <f>SUM(H422:H431)</f>
        <v>620874.79</v>
      </c>
    </row>
    <row r="434" spans="2:9" s="3" customFormat="1" ht="15">
      <c r="B434" s="6"/>
      <c r="C434" s="6"/>
      <c r="H434" s="22"/>
      <c r="I434" s="21"/>
    </row>
    <row r="435" spans="2:9" s="46" customFormat="1" ht="21.75" customHeight="1">
      <c r="B435" s="71" t="s">
        <v>252</v>
      </c>
      <c r="C435" s="71"/>
      <c r="D435" s="71"/>
      <c r="E435" s="71"/>
      <c r="F435" s="71"/>
      <c r="G435" s="71"/>
      <c r="H435" s="44">
        <f>H432+H417</f>
        <v>21323718.3</v>
      </c>
      <c r="I435" s="45"/>
    </row>
    <row r="436" spans="2:9" s="3" customFormat="1" ht="15">
      <c r="B436" s="6"/>
      <c r="C436" s="6"/>
      <c r="H436" s="22"/>
      <c r="I436" s="21"/>
    </row>
    <row r="437" spans="2:10" s="3" customFormat="1" ht="26.25" customHeight="1" thickBot="1">
      <c r="B437" s="72" t="s">
        <v>295</v>
      </c>
      <c r="C437" s="72"/>
      <c r="D437" s="72"/>
      <c r="E437" s="72"/>
      <c r="F437" s="72"/>
      <c r="G437" s="72"/>
      <c r="H437" s="42">
        <f>H435+H400</f>
        <v>29977110.67</v>
      </c>
      <c r="I437" s="43"/>
      <c r="J437" s="7"/>
    </row>
    <row r="438" ht="15.75" thickTop="1"/>
    <row r="514" spans="1:9" s="1" customFormat="1" ht="15">
      <c r="A514" s="7"/>
      <c r="B514" s="7"/>
      <c r="C514" s="31"/>
      <c r="D514" s="7"/>
      <c r="E514" s="7"/>
      <c r="F514" s="7"/>
      <c r="G514" s="7"/>
      <c r="H514" s="28"/>
      <c r="I514" s="2"/>
    </row>
    <row r="571" spans="1:9" s="1" customFormat="1" ht="15">
      <c r="A571" s="7"/>
      <c r="B571" s="7"/>
      <c r="C571" s="31"/>
      <c r="D571" s="7"/>
      <c r="E571" s="7"/>
      <c r="F571" s="7"/>
      <c r="G571" s="7"/>
      <c r="H571" s="28"/>
      <c r="I571" s="2"/>
    </row>
    <row r="800" spans="1:9" s="1" customFormat="1" ht="15">
      <c r="A800" s="7"/>
      <c r="B800" s="7"/>
      <c r="C800" s="31"/>
      <c r="D800" s="7"/>
      <c r="E800" s="7"/>
      <c r="F800" s="7"/>
      <c r="G800" s="7"/>
      <c r="H800" s="28"/>
      <c r="I800" s="2"/>
    </row>
    <row r="817" spans="1:9" s="1" customFormat="1" ht="15">
      <c r="A817" s="7"/>
      <c r="B817" s="7"/>
      <c r="C817" s="31"/>
      <c r="D817" s="7"/>
      <c r="E817" s="7"/>
      <c r="F817" s="7"/>
      <c r="G817" s="7"/>
      <c r="H817" s="28"/>
      <c r="I817" s="2"/>
    </row>
    <row r="934" spans="1:9" s="1" customFormat="1" ht="15">
      <c r="A934" s="7"/>
      <c r="B934" s="7"/>
      <c r="C934" s="31"/>
      <c r="D934" s="7"/>
      <c r="E934" s="7"/>
      <c r="F934" s="7"/>
      <c r="G934" s="7"/>
      <c r="H934" s="28"/>
      <c r="I934" s="2"/>
    </row>
  </sheetData>
  <sheetProtection/>
  <autoFilter ref="C1:C934"/>
  <mergeCells count="136">
    <mergeCell ref="B435:G435"/>
    <mergeCell ref="B437:G437"/>
    <mergeCell ref="B349:H349"/>
    <mergeCell ref="B356:H356"/>
    <mergeCell ref="B368:H368"/>
    <mergeCell ref="B397:G397"/>
    <mergeCell ref="B400:G400"/>
    <mergeCell ref="B405:H405"/>
    <mergeCell ref="B376:G376"/>
    <mergeCell ref="B404:H404"/>
    <mergeCell ref="B157:H157"/>
    <mergeCell ref="B144:H144"/>
    <mergeCell ref="B137:H137"/>
    <mergeCell ref="B156:H156"/>
    <mergeCell ref="B161:G161"/>
    <mergeCell ref="B136:H136"/>
    <mergeCell ref="B140:G140"/>
    <mergeCell ref="B143:H143"/>
    <mergeCell ref="B78:H78"/>
    <mergeCell ref="B97:H97"/>
    <mergeCell ref="B98:H98"/>
    <mergeCell ref="B108:H108"/>
    <mergeCell ref="B116:H116"/>
    <mergeCell ref="B107:H107"/>
    <mergeCell ref="B112:G112"/>
    <mergeCell ref="B94:G94"/>
    <mergeCell ref="B115:H115"/>
    <mergeCell ref="B4:H4"/>
    <mergeCell ref="B9:H9"/>
    <mergeCell ref="B10:H10"/>
    <mergeCell ref="B11:H11"/>
    <mergeCell ref="B36:H36"/>
    <mergeCell ref="B28:H28"/>
    <mergeCell ref="B19:H19"/>
    <mergeCell ref="B35:H35"/>
    <mergeCell ref="B24:G24"/>
    <mergeCell ref="B348:H348"/>
    <mergeCell ref="B432:G432"/>
    <mergeCell ref="B352:G352"/>
    <mergeCell ref="B355:H355"/>
    <mergeCell ref="B364:G364"/>
    <mergeCell ref="B367:H367"/>
    <mergeCell ref="B421:H421"/>
    <mergeCell ref="B379:H379"/>
    <mergeCell ref="B388:G388"/>
    <mergeCell ref="B403:H403"/>
    <mergeCell ref="B333:H333"/>
    <mergeCell ref="B338:G338"/>
    <mergeCell ref="B327:H327"/>
    <mergeCell ref="B334:H334"/>
    <mergeCell ref="B44:H44"/>
    <mergeCell ref="B224:G224"/>
    <mergeCell ref="B326:H326"/>
    <mergeCell ref="B68:H68"/>
    <mergeCell ref="B52:H52"/>
    <mergeCell ref="B75:G75"/>
    <mergeCell ref="B274:H274"/>
    <mergeCell ref="B319:H319"/>
    <mergeCell ref="B323:G323"/>
    <mergeCell ref="B305:H305"/>
    <mergeCell ref="B316:G316"/>
    <mergeCell ref="B380:H380"/>
    <mergeCell ref="B320:H320"/>
    <mergeCell ref="B306:H306"/>
    <mergeCell ref="B345:G345"/>
    <mergeCell ref="B330:G330"/>
    <mergeCell ref="B210:H210"/>
    <mergeCell ref="B213:G213"/>
    <mergeCell ref="B298:H298"/>
    <mergeCell ref="B302:G302"/>
    <mergeCell ref="B264:H264"/>
    <mergeCell ref="B270:G270"/>
    <mergeCell ref="B273:H273"/>
    <mergeCell ref="B294:G294"/>
    <mergeCell ref="B299:H299"/>
    <mergeCell ref="B265:H265"/>
    <mergeCell ref="B192:H192"/>
    <mergeCell ref="B191:H191"/>
    <mergeCell ref="B243:G243"/>
    <mergeCell ref="B246:H246"/>
    <mergeCell ref="B251:G251"/>
    <mergeCell ref="B184:H184"/>
    <mergeCell ref="B238:H238"/>
    <mergeCell ref="B247:H247"/>
    <mergeCell ref="B216:H216"/>
    <mergeCell ref="B234:G234"/>
    <mergeCell ref="B86:G86"/>
    <mergeCell ref="B60:H60"/>
    <mergeCell ref="B183:H183"/>
    <mergeCell ref="B188:G188"/>
    <mergeCell ref="B237:H237"/>
    <mergeCell ref="B197:G197"/>
    <mergeCell ref="B180:G180"/>
    <mergeCell ref="B164:G164"/>
    <mergeCell ref="B167:H167"/>
    <mergeCell ref="B168:H168"/>
    <mergeCell ref="B56:G56"/>
    <mergeCell ref="B27:H27"/>
    <mergeCell ref="B32:G32"/>
    <mergeCell ref="B18:H18"/>
    <mergeCell ref="B15:G15"/>
    <mergeCell ref="B133:G133"/>
    <mergeCell ref="B59:H59"/>
    <mergeCell ref="B64:G64"/>
    <mergeCell ref="B79:H79"/>
    <mergeCell ref="B80:H80"/>
    <mergeCell ref="B420:H420"/>
    <mergeCell ref="B391:H391"/>
    <mergeCell ref="B392:H392"/>
    <mergeCell ref="B395:G395"/>
    <mergeCell ref="B254:H254"/>
    <mergeCell ref="B2:H2"/>
    <mergeCell ref="B3:H3"/>
    <mergeCell ref="B40:G40"/>
    <mergeCell ref="B72:G72"/>
    <mergeCell ref="B51:H51"/>
    <mergeCell ref="B153:G153"/>
    <mergeCell ref="B104:G104"/>
    <mergeCell ref="B89:H89"/>
    <mergeCell ref="B90:H90"/>
    <mergeCell ref="B217:H217"/>
    <mergeCell ref="B417:G417"/>
    <mergeCell ref="B200:H200"/>
    <mergeCell ref="B201:H201"/>
    <mergeCell ref="B206:G206"/>
    <mergeCell ref="B209:H209"/>
    <mergeCell ref="B255:H255"/>
    <mergeCell ref="B258:G258"/>
    <mergeCell ref="B341:H341"/>
    <mergeCell ref="B342:H342"/>
    <mergeCell ref="B228:H228"/>
    <mergeCell ref="B43:H43"/>
    <mergeCell ref="B48:G48"/>
    <mergeCell ref="B67:H67"/>
    <mergeCell ref="B169:H169"/>
    <mergeCell ref="B227:H227"/>
  </mergeCells>
  <printOptions horizontalCentered="1"/>
  <pageMargins left="0.2362204724409449" right="0.2755905511811024" top="0.15748031496062992" bottom="0.8" header="0" footer="0.2755905511811024"/>
  <pageSetup fitToHeight="56" horizontalDpi="600" verticalDpi="600" orientation="portrait" scale="52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Ramón Casillas Estrada</dc:creator>
  <cp:keywords/>
  <dc:description/>
  <cp:lastModifiedBy>Daniela Bocanegra Toledo</cp:lastModifiedBy>
  <cp:lastPrinted>2015-11-23T20:01:08Z</cp:lastPrinted>
  <dcterms:created xsi:type="dcterms:W3CDTF">2009-01-20T19:30:07Z</dcterms:created>
  <dcterms:modified xsi:type="dcterms:W3CDTF">2015-12-17T19:12:34Z</dcterms:modified>
  <cp:category/>
  <cp:version/>
  <cp:contentType/>
  <cp:contentStatus/>
</cp:coreProperties>
</file>