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-1200" yWindow="705" windowWidth="24915" windowHeight="12660" activeTab="4"/>
  </bookViews>
  <sheets>
    <sheet name="INFORMACIÓN GENERAL" sheetId="2" r:id="rId1"/>
    <sheet name="Hoja3" sheetId="3" state="hidden" r:id="rId2"/>
    <sheet name="INFORMACIÓN COMPLEMENTARIA" sheetId="4" r:id="rId3"/>
    <sheet name="IMPACTO A LA CIUDADANÍA" sheetId="5" r:id="rId4"/>
    <sheet name="Hoja1" sheetId="6" r:id="rId5"/>
  </sheets>
  <externalReferences>
    <externalReference r:id="rId6"/>
  </externalReferences>
  <definedNames>
    <definedName name="_xlnm.Print_Titles" localSheetId="0">'INFORMACIÓN GENERAL'!$1:$3</definedName>
  </definedNames>
  <calcPr calcId="125725"/>
</workbook>
</file>

<file path=xl/calcChain.xml><?xml version="1.0" encoding="utf-8"?>
<calcChain xmlns="http://schemas.openxmlformats.org/spreadsheetml/2006/main">
  <c r="H16" i="2"/>
  <c r="H15"/>
  <c r="E152" i="5" l="1"/>
  <c r="B205"/>
  <c r="B126"/>
  <c r="B83"/>
  <c r="B65"/>
  <c r="B32"/>
  <c r="C7"/>
  <c r="B7"/>
  <c r="C4" i="3" l="1"/>
  <c r="C3"/>
  <c r="C2"/>
  <c r="H26" i="4"/>
  <c r="G26"/>
  <c r="F26"/>
</calcChain>
</file>

<file path=xl/sharedStrings.xml><?xml version="1.0" encoding="utf-8"?>
<sst xmlns="http://schemas.openxmlformats.org/spreadsheetml/2006/main" count="211" uniqueCount="183">
  <si>
    <t>Director:</t>
  </si>
  <si>
    <t>Dirección General</t>
  </si>
  <si>
    <t>Informa Anual 2014</t>
  </si>
  <si>
    <t>Instituto Electoral y de Participación Ciudadana del Estado de Jalisco</t>
  </si>
  <si>
    <t>Dirección:</t>
  </si>
  <si>
    <t>EJES TORALES:</t>
  </si>
  <si>
    <t>FORTALECIMIENTO DE LA DEMOCRACIA</t>
  </si>
  <si>
    <t>PARTICIPACIÓN CIUDADANA</t>
  </si>
  <si>
    <t>PROFESIONALIZACIÓN</t>
  </si>
  <si>
    <t>USO DE TECNOLOGÍAS</t>
  </si>
  <si>
    <t>GESTIÓN ORDINARIA</t>
  </si>
  <si>
    <t>PROYECTO</t>
  </si>
  <si>
    <t>PROGRAMA</t>
  </si>
  <si>
    <t>OBJETIVO GENERAL:</t>
  </si>
  <si>
    <t>OBJETIVO ESPECÍFICO:</t>
  </si>
  <si>
    <t>ACTIVIDADES</t>
  </si>
  <si>
    <t>PERIODO DE EJECUCIÓN</t>
  </si>
  <si>
    <t>INICIO</t>
  </si>
  <si>
    <t>a</t>
  </si>
  <si>
    <t>b</t>
  </si>
  <si>
    <t>c</t>
  </si>
  <si>
    <t>si</t>
  </si>
  <si>
    <t>no</t>
  </si>
  <si>
    <t>INCISO</t>
  </si>
  <si>
    <t>RECURSOS HUMANOS</t>
  </si>
  <si>
    <t>RECURSOS FINANCIEROS</t>
  </si>
  <si>
    <t>COMPARATIVA CON AÑOS ANTERIORES</t>
  </si>
  <si>
    <t>TOTAL</t>
  </si>
  <si>
    <t>A continuación describa de forma cuantitativa, como sus actividades impactaron a la ciudadanía.</t>
  </si>
  <si>
    <t>NOMBRE DEL PROYECTO:</t>
  </si>
  <si>
    <t>TÉRMINO</t>
  </si>
  <si>
    <t>En tiempo 1=Si, 2=No, 3=No se ejecutó</t>
  </si>
  <si>
    <t>Meta Planteada
%</t>
  </si>
  <si>
    <t>Meta Alcanzada
%</t>
  </si>
  <si>
    <t>INFORMACIÓN ADICIONAL</t>
  </si>
  <si>
    <t>no se</t>
  </si>
  <si>
    <t>valor</t>
  </si>
  <si>
    <t>#</t>
  </si>
  <si>
    <t>cantidad</t>
  </si>
  <si>
    <t>Organización Electoral</t>
  </si>
  <si>
    <t>Mtro. Álvaro Fernando Munguía Martínez</t>
  </si>
  <si>
    <t>ASPECTOS A MEJORAR</t>
  </si>
  <si>
    <t>x</t>
  </si>
  <si>
    <t>Análisis de casillas</t>
  </si>
  <si>
    <t>X</t>
  </si>
  <si>
    <t>Dotar a los órganos del instituto de los elementos técnicos necesarios  para definir la ubicación de casillas que se instalarán durante la jornada electoral del 07 de junio del 2015 y el diseño y aplicación de los programas relacionados con su operación</t>
  </si>
  <si>
    <t>Documentar el estado de los lugares enq ue se instalarón casillas durante la jornada electoral del 01 de julio de 2012</t>
  </si>
  <si>
    <t>Se inicio a destiempo por falta de recursos</t>
  </si>
  <si>
    <t>Apersonamiento en 2,571 sitios, correspondientes a los lugares en que se instalaron casillas clasificadas como rurales durante la jornada electoral del 01 de julio 2012 para la obtención de los datos siguientes: situación geográfica, distancia y tiempo de traslado hasta el consejo distrital o municipal de su adscripción, servicios, dimención, estructura, tipo de lugar, vías de acceso y medios de comunicación.</t>
  </si>
  <si>
    <t>Elaboración de fichas técnicas</t>
  </si>
  <si>
    <t>Integración de la estructura operativa central de la dirección Coordinadores centrales</t>
  </si>
  <si>
    <t>La contratación del personal no se realizó por falta de recursos</t>
  </si>
  <si>
    <t>El personal se contrato a partir de 01 de diciembre 2014</t>
  </si>
  <si>
    <t>En la encuesta aplicada se considero la posible respuesta en cuatro subros: a) llenado de actas; b) Armado de paquetes; c) Actitud representantes de partidos políticos y d) Remisión del paquete.</t>
  </si>
  <si>
    <t>Integración de fichas</t>
  </si>
  <si>
    <t>Integración estructura operativa</t>
  </si>
  <si>
    <t>Total visitas</t>
  </si>
  <si>
    <t>Respuestas de funcionarios</t>
  </si>
  <si>
    <t>Sin respuesta</t>
  </si>
  <si>
    <t>CARGO</t>
  </si>
  <si>
    <t>ESCRUTADOR1</t>
  </si>
  <si>
    <t>ESCRUTADOR2</t>
  </si>
  <si>
    <t>OTRA PERSONA</t>
  </si>
  <si>
    <t>PRESIDENTE</t>
  </si>
  <si>
    <t>SECRETARIO</t>
  </si>
  <si>
    <t>SIN DATO</t>
  </si>
  <si>
    <t>LLENADO DE ACTAS</t>
  </si>
  <si>
    <t>AL MOMENTO DEL ESCRUTINIO Y COMPUTO</t>
  </si>
  <si>
    <t>COMPLICADO ESCRUTINIO Y COMPUTO</t>
  </si>
  <si>
    <t>EL SECRETARIO NO FUE EL MEJOR ELEMENTO</t>
  </si>
  <si>
    <t>FÁCIL, ACABARON PRONTO</t>
  </si>
  <si>
    <t xml:space="preserve">FUE DIFICIL Y TARDADO PORQUE SE CONTARON LAS PAPELETAS </t>
  </si>
  <si>
    <t>HUBO ERRORES PERO SE HIZO UN BORRADOR, DIFICIL EL LLENADO DE ACTAS</t>
  </si>
  <si>
    <t>MUY COMPLICADO</t>
  </si>
  <si>
    <t>OK</t>
  </si>
  <si>
    <t>SE COMPLICO EL LLENADO Y HASTA QUE LLEGÓ EL CAE A AUXILIAR</t>
  </si>
  <si>
    <t>SE COMPLICÓ POR FALTA DE PRACTICA</t>
  </si>
  <si>
    <t>SE LE COMPLICO AL SECRETARIO</t>
  </si>
  <si>
    <t>SE TUVO QUE ESPERAR PARA LLENAR YA QUE NO LE ENTENDIÓ MUY BIEN</t>
  </si>
  <si>
    <t>SI COMPLICADO</t>
  </si>
  <si>
    <t>TARDADO POR FALTA DE EXPERIENCIA , FALTA DE ALIMENTOS</t>
  </si>
  <si>
    <t>TARDARON EN EL LLENADO</t>
  </si>
  <si>
    <t>UN POCO COMPLICADO</t>
  </si>
  <si>
    <t>UN POCO TARDADO</t>
  </si>
  <si>
    <t>ARMADO DE PAQUETE</t>
  </si>
  <si>
    <t>AL MOMENTO DE CONTAR ESTUVO CONFUSO</t>
  </si>
  <si>
    <t>EL ACOMODO</t>
  </si>
  <si>
    <t>EL DEL PRI SE EQUIVOCO AL LLENAR EL ACTA PERO SE CORRIGIO SIN NINGUN PROBLEMA</t>
  </si>
  <si>
    <t>EN EL ESCRUTINIO Y COMPUTO SE TARDO POR MUCHOS VOTOS Y SE CLAUSURÓ DESPUÉS DE LAS 20:00</t>
  </si>
  <si>
    <t>ESCRUTINIO Y COMPUTO SE TARDARON</t>
  </si>
  <si>
    <t>SE LES DIFICULTÓ UN POCO EN EL ARMADO</t>
  </si>
  <si>
    <t>YA FUE MÁS FACIL</t>
  </si>
  <si>
    <t>ACTITUD REPRESENTANTES DE PARTIDOS POLÍTICOS A LA HORA DEL LLENADO Y ARMADO DEL PAQUETE ELECTORAL</t>
  </si>
  <si>
    <t>ALGUNOS NERVIOSOS, MOLESTOS POR LOS RECUENTOS</t>
  </si>
  <si>
    <t>BUENA</t>
  </si>
  <si>
    <t>BUENA, EL REPRESENTANTE DEL PAN LLEGO TARDE PERO LA JORNADA TRANSCURRIO SIN NINGUN CONTRATIEMPO</t>
  </si>
  <si>
    <t>BUENA, LA JORNADA TRANSCURRIO NORMAL Y BIEN CAPACITADOS LOS FUNCIONARIOS</t>
  </si>
  <si>
    <t>BUENA, UN REPRESENTANTE DE PARTIDO LLENO MAL EL ACTA NO FIRMO CONFORME A SU IFE PERO TODO ESTUVO BIEN</t>
  </si>
  <si>
    <t>COMO FUE ELECTRONICAMENTE NO HUBO PROBLEMA, EL PROBLEMA FUE CON LOS VOTANTES PORQUE ALGUNOS SON ANALFABETAS, SE LES DIFICULTÓ EL USO DE LA URNA ELECTRONICA</t>
  </si>
  <si>
    <t>CONFLICTOS CON REPRESENTANTES DE LOS PARTIDOS POLÍTICOS SE HICIERON RECUENTOS 3 VECES</t>
  </si>
  <si>
    <t>EL REPRESENTANTE DEL PAN QUIZO PARAR LA VOTACION POR QUE DIJO QUE EL DEL PRI HABIA VOTADO DOBLE, PERO EL PRESIDENTE LO SOLUCIONO</t>
  </si>
  <si>
    <t>EL REPRESENTANTYE DEL PAN QUISO ARMAR UNA BRONCA PERO TODO SE APLACO Y SALIÓ BIEN</t>
  </si>
  <si>
    <t>ESTUVIERON MUY INTRANSIGENTES Y TRATARON DE TOMAR DESICIONES SALIO COMO A LAS 10:15 PM</t>
  </si>
  <si>
    <t>INTERVINIERON MUCHO Y QUITABAN TIEMPO</t>
  </si>
  <si>
    <t>LOS PARTIDOS ESTABAN INCONFORMES</t>
  </si>
  <si>
    <t>LOS PARTIDOS NO SE PUSIERON DE ACUERDO CON EL RESULTADO Y SOLICITARON CONTAR NUEVAMENTE LOS VOTOS</t>
  </si>
  <si>
    <t>LOS PRESIDENTES ACCEDIERON EN CONTAR LOS VOTOS</t>
  </si>
  <si>
    <t>LOS REPRESENTANTES NO PERMITIERON LA AGILIZACIÓN ESCRUTINIO</t>
  </si>
  <si>
    <t>MOVIMIENTO CIUDADANO INTERRUMPIENDO</t>
  </si>
  <si>
    <t>NO INTERVINIERON</t>
  </si>
  <si>
    <t>PAN Y MC CONTRA PRI, MUCHO DESORDEN, HUBO PLEITO ENTRE LOS REPRESENTANTES. CIUDADANOS FUERA DE CASILLA MOLESTANDO A VOTANTES</t>
  </si>
  <si>
    <t>PIDIERON QUE SE CONTARA OTRA VEZ, ESTABAN TENSOS, PERO NO HUBO PROBLEMAS</t>
  </si>
  <si>
    <t>SOLICITARON LA VERIFICACIÓN DEL CONTEO DE VOTOS</t>
  </si>
  <si>
    <t>SOLO HUBO UN DETALLE CON EL REPRESENTANTE DEL PRD EN EL ESCRUTINIO PERO NO PASÓ A MAYORES</t>
  </si>
  <si>
    <t>UN FUNCIONARIO DEL PRD QUIZO PARAR LA VOTACION Y SE LLEGÓ A UN ACUERDO Y TODO SE TRANQUILIZO</t>
  </si>
  <si>
    <t>UN INCIDENTE</t>
  </si>
  <si>
    <t>UN REPRESENTANTE DE PARTIDO PRD QUIZO PARAR LA VOTACION ACUSANDO AL PRI QUE HABIA VOTADO DOBLE, EL PRESIDENTE PUSO ORDEN Y SIGUIO LA VOTACION</t>
  </si>
  <si>
    <t>REMISIÓN DEL PAQUETE</t>
  </si>
  <si>
    <t>00:15 DEL DÍA SIGUIENTE</t>
  </si>
  <si>
    <t>09:30 p.m.</t>
  </si>
  <si>
    <t>10:30 APROX</t>
  </si>
  <si>
    <t>10:40 APROX</t>
  </si>
  <si>
    <t>11:30 APROX</t>
  </si>
  <si>
    <t>21:00 APROX. 40 MIN</t>
  </si>
  <si>
    <t>6:40 HRS</t>
  </si>
  <si>
    <t>8:30 TRASLADO 40 MIN</t>
  </si>
  <si>
    <t>8:40 APROX</t>
  </si>
  <si>
    <t>9:15 PM APROX 20 MIN</t>
  </si>
  <si>
    <t>A LAS 12:00 POR ESPERAR AL IFE</t>
  </si>
  <si>
    <t>A LAS 8:00 PM</t>
  </si>
  <si>
    <t>A LAS 9:30 PM EL ENTREGO ANTES DE LAS 10:30</t>
  </si>
  <si>
    <t>APROX COMO A LAS 10:00 PM DESCONOCE EL MOTIVO</t>
  </si>
  <si>
    <t>APROXIMADAMENTE 10:50 PM</t>
  </si>
  <si>
    <t>APROXIMADAMENTE 20:00 HRS</t>
  </si>
  <si>
    <t>COMO A LAS 11:00</t>
  </si>
  <si>
    <t>COMO A LAS 8:45 PM  DESCONOCE</t>
  </si>
  <si>
    <t>DESPUES DE LAS 12 AM</t>
  </si>
  <si>
    <t>DESPUES DE LAS 22:00 HRS</t>
  </si>
  <si>
    <t>DICE QUE CLAUSURARON CERCA DE LAS 9:00 Y ENTREGARON A LAS 10:00</t>
  </si>
  <si>
    <t>EL PAQUETE SE ENTREGÓ A LAS 17:30 HRS SIN NINGÚN PROBLEMA</t>
  </si>
  <si>
    <t>EL PAQUETE SE ENTREGÓ A LAS 19:00 HRS SIN NINGÚN PROBLEMA</t>
  </si>
  <si>
    <t>EL PAQUETE SE ENTREGÓ A LAS 19:30 HRS SIN NINGÚN PROBLEMA</t>
  </si>
  <si>
    <t>EL PAQUETE SE ENTREGÓ A LAS 19:45 HRS SIN NINGÚN PROBLEMA</t>
  </si>
  <si>
    <t>EL PAQUETE SE ENTREGÓ A LAS 19:50 HRS SIN NINGÚN PROBLEMA</t>
  </si>
  <si>
    <t>EL PAQUETE SE ENTREGÓ A LAS 20:00 HRS SIN NINGÚN PROBLEMA</t>
  </si>
  <si>
    <t>EL PAQUETE SE ENTREGÓ A LAS 20:30 HRS SIN NINGÚN PROBLEMA</t>
  </si>
  <si>
    <t>EL PAQUETE SE ENTREGÓ A LAS 20:45 HRS SIN NINGÚN PROBLEMA</t>
  </si>
  <si>
    <t>EL PAQUETE SE ENTREGÓ A LAS 21:00 HRS SIN NINGÚN PROBLEMA</t>
  </si>
  <si>
    <t>EL PAQUETE SE ENTREGÓ A LAS 21:30 HRS SIN NINGÚN PROBLEMA</t>
  </si>
  <si>
    <t>EL PAQUETE SE ENTREGÓ A LAS 21:40 HRS SIN NINGÚN PROBLEMA</t>
  </si>
  <si>
    <t>EL PAQUETE SE ENTREGÓ A LAS 22:00 HRS SIN NINGÚN PROBLEMA</t>
  </si>
  <si>
    <t>EL PAQUETE SE ENTREGÓ A LAS 22:30 HRS SIN NINGÚN PROBLEMA</t>
  </si>
  <si>
    <t>EL TRASLADO FUE POR MOTIVO DE(ILEGIBLE)</t>
  </si>
  <si>
    <t>ENTREGÓ EL CAPACITADOR</t>
  </si>
  <si>
    <t>LO LLEVÓ EL PRESIDENTE</t>
  </si>
  <si>
    <t>LO TRASLADAMOS NOSOTROS</t>
  </si>
  <si>
    <t>NO ESTABA LA PRESIDENTE SE DEJO TARJETA SE LOCALIZO AL SECRETARIO PERO DESCONOCE LA HORA DE ENTREGA</t>
  </si>
  <si>
    <t>NO RECUERDA, CONTARON Y ACABARON</t>
  </si>
  <si>
    <t>NO SE ENCONTRO AL FUNCIONARIO</t>
  </si>
  <si>
    <t>PROBLEMA EN EL ESCRUTINIO</t>
  </si>
  <si>
    <t>PROBLEMA EN EL ESCRUTINIO Y EN EL TRASLADO</t>
  </si>
  <si>
    <t>PROBLEMA EN EL ESCRUTINIO Y EN LA RECEPCIÓN</t>
  </si>
  <si>
    <t>PROBLEMA EN EL LLENADO DE ACTAS</t>
  </si>
  <si>
    <t>PROBLEMA EN EL TRASLADO</t>
  </si>
  <si>
    <t>PROBLEMA EN EL TRASLADO Y EN LA RECEPCIÓN</t>
  </si>
  <si>
    <t>PROBLEMA EN LA CAPTURA</t>
  </si>
  <si>
    <t>PROBLEMA EN LA RECEPCIÓN</t>
  </si>
  <si>
    <t>PROBLEMAS EN EL ESCRUTINIO</t>
  </si>
  <si>
    <t>PROBLEMAS EN EL TRASLADO</t>
  </si>
  <si>
    <t>PROBLEMAS EN LA RECEPCIÓN</t>
  </si>
  <si>
    <t>SALIERON COMO A LAS 21:00 HRS</t>
  </si>
  <si>
    <t>SALIÓ COMO A LAS 9:30 PM</t>
  </si>
  <si>
    <t>SALIÓ COMO A LAS 9:45 PM</t>
  </si>
  <si>
    <t>SALIÓ DE LA CASILLA A LAS 20:15 Y ENTREGÓ EL PAQUETE APROX. A LAS 21:00</t>
  </si>
  <si>
    <t>SE CLAUSURÓ A LAS 10:30 Y SE CERRÓ A LAS 18:00</t>
  </si>
  <si>
    <t>SE FUERON APROX. A LAS 9:30 DESCONOCIENDO EL MOTIVO POR QUE LLEGARON TARDE</t>
  </si>
  <si>
    <t>SE FUERON COMO A LAS 10:00 PM</t>
  </si>
  <si>
    <t>SE JUNTARON PARA IRSE TODOS A ENTREGAR LOS PAQUETES</t>
  </si>
  <si>
    <t>SE LO LLEVÓ EL CAPACITADOR AL FINAL</t>
  </si>
  <si>
    <t>SE TARDARON POR ESPERAR LA CASILLA DEL IFE</t>
  </si>
  <si>
    <t>SE TRASLADARON HASTA QUE TERMINÓ EL IFE 21:40 HRS</t>
  </si>
  <si>
    <t>LO MÁS RELEVANTE</t>
  </si>
  <si>
    <t>Apersonamiento (visitas domiciliarias)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</si>
</sst>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rebuchet MS"/>
      <family val="2"/>
    </font>
    <font>
      <b/>
      <sz val="10"/>
      <color indexed="8"/>
      <name val="Trebuchet MS"/>
      <family val="2"/>
    </font>
    <font>
      <sz val="10"/>
      <color indexed="8"/>
      <name val="Trebuchet MS"/>
      <family val="2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Trebuchet MS"/>
      <family val="2"/>
    </font>
    <font>
      <b/>
      <sz val="14"/>
      <name val="Trebuchet MS"/>
      <family val="2"/>
    </font>
    <font>
      <b/>
      <sz val="10"/>
      <color theme="1"/>
      <name val="Arial"/>
      <family val="2"/>
    </font>
    <font>
      <b/>
      <sz val="8"/>
      <name val="Trebuchet MS"/>
      <family val="2"/>
    </font>
    <font>
      <b/>
      <sz val="16"/>
      <color theme="1"/>
      <name val="Calibri"/>
      <family val="2"/>
      <scheme val="minor"/>
    </font>
    <font>
      <b/>
      <sz val="9"/>
      <name val="Trebuchet MS"/>
      <family val="2"/>
    </font>
    <font>
      <sz val="11"/>
      <color rgb="FF363636"/>
      <name val="Segoe UI"/>
      <family val="2"/>
    </font>
    <font>
      <sz val="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uble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tted">
        <color auto="1"/>
      </left>
      <right/>
      <top style="double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/>
      <top style="medium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3" fillId="0" borderId="0"/>
    <xf numFmtId="44" fontId="1" fillId="0" borderId="0" applyFont="0" applyFill="0" applyBorder="0" applyAlignment="0" applyProtection="0"/>
  </cellStyleXfs>
  <cellXfs count="12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2" fillId="0" borderId="0" xfId="0" applyFont="1"/>
    <xf numFmtId="0" fontId="0" fillId="0" borderId="2" xfId="0" applyBorder="1"/>
    <xf numFmtId="0" fontId="2" fillId="0" borderId="0" xfId="0" applyFont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44" fontId="0" fillId="0" borderId="9" xfId="2" applyFont="1" applyBorder="1" applyAlignment="1">
      <alignment horizontal="center"/>
    </xf>
    <xf numFmtId="44" fontId="0" fillId="0" borderId="10" xfId="2" applyFont="1" applyBorder="1" applyAlignment="1">
      <alignment horizontal="center"/>
    </xf>
    <xf numFmtId="44" fontId="0" fillId="0" borderId="11" xfId="2" applyFont="1" applyBorder="1" applyAlignment="1">
      <alignment horizontal="center"/>
    </xf>
    <xf numFmtId="44" fontId="0" fillId="0" borderId="12" xfId="2" applyFont="1" applyBorder="1" applyAlignment="1">
      <alignment horizontal="center"/>
    </xf>
    <xf numFmtId="44" fontId="0" fillId="0" borderId="13" xfId="2" applyFont="1" applyBorder="1" applyAlignment="1">
      <alignment horizontal="center"/>
    </xf>
    <xf numFmtId="44" fontId="0" fillId="0" borderId="14" xfId="2" applyFont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44" fontId="0" fillId="0" borderId="25" xfId="2" applyFont="1" applyBorder="1" applyAlignment="1">
      <alignment horizontal="center"/>
    </xf>
    <xf numFmtId="44" fontId="0" fillId="0" borderId="27" xfId="2" applyFont="1" applyBorder="1" applyAlignment="1">
      <alignment horizontal="center"/>
    </xf>
    <xf numFmtId="44" fontId="0" fillId="0" borderId="28" xfId="2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44" fontId="2" fillId="0" borderId="29" xfId="2" applyFont="1" applyBorder="1" applyAlignment="1">
      <alignment horizontal="center"/>
    </xf>
    <xf numFmtId="44" fontId="2" fillId="0" borderId="31" xfId="2" applyFont="1" applyBorder="1" applyAlignment="1">
      <alignment horizontal="center"/>
    </xf>
    <xf numFmtId="44" fontId="2" fillId="0" borderId="32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0" xfId="1" applyFont="1" applyFill="1" applyBorder="1" applyAlignment="1">
      <alignment vertical="center" wrapText="1"/>
    </xf>
    <xf numFmtId="0" fontId="12" fillId="0" borderId="0" xfId="1" applyFont="1" applyBorder="1" applyAlignment="1">
      <alignment vertical="center" wrapText="1"/>
    </xf>
    <xf numFmtId="0" fontId="5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6" fillId="2" borderId="0" xfId="1" applyFont="1" applyFill="1" applyBorder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6" fillId="0" borderId="2" xfId="1" applyFont="1" applyBorder="1" applyAlignment="1">
      <alignment vertical="center"/>
    </xf>
    <xf numFmtId="0" fontId="12" fillId="0" borderId="2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15" fillId="0" borderId="0" xfId="1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0" fillId="0" borderId="9" xfId="0" applyBorder="1" applyAlignment="1">
      <alignment horizontal="center" vertical="center"/>
    </xf>
    <xf numFmtId="14" fontId="0" fillId="0" borderId="10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4" fontId="0" fillId="0" borderId="13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4" fontId="0" fillId="0" borderId="16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8" fillId="0" borderId="0" xfId="0" applyFont="1"/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3" fontId="0" fillId="0" borderId="10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7" fillId="0" borderId="0" xfId="0" applyFont="1" applyFill="1" applyBorder="1" applyAlignment="1"/>
    <xf numFmtId="0" fontId="0" fillId="0" borderId="0" xfId="0" applyFill="1" applyBorder="1" applyAlignment="1"/>
    <xf numFmtId="0" fontId="0" fillId="0" borderId="0" xfId="0" applyBorder="1" applyAlignment="1"/>
    <xf numFmtId="0" fontId="10" fillId="0" borderId="0" xfId="0" applyFont="1" applyFill="1" applyBorder="1" applyAlignment="1"/>
    <xf numFmtId="0" fontId="7" fillId="0" borderId="0" xfId="0" applyFont="1" applyFill="1" applyBorder="1" applyAlignment="1">
      <alignment horizontal="center"/>
    </xf>
    <xf numFmtId="0" fontId="11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2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  <xf numFmtId="0" fontId="8" fillId="0" borderId="0" xfId="0" applyFont="1" applyFill="1" applyBorder="1" applyAlignment="1"/>
    <xf numFmtId="19" fontId="0" fillId="0" borderId="0" xfId="0" applyNumberFormat="1" applyAlignment="1">
      <alignment horizontal="left"/>
    </xf>
    <xf numFmtId="2" fontId="0" fillId="0" borderId="13" xfId="0" applyNumberFormat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7" fillId="3" borderId="1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9" fillId="3" borderId="18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19" fillId="3" borderId="18" xfId="0" applyFont="1" applyFill="1" applyBorder="1" applyAlignment="1">
      <alignment horizontal="center" vertical="center" wrapText="1"/>
    </xf>
    <xf numFmtId="0" fontId="19" fillId="3" borderId="19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wrapText="1"/>
    </xf>
    <xf numFmtId="0" fontId="7" fillId="3" borderId="19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14" fillId="0" borderId="3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13" fillId="0" borderId="0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/>
    </xf>
    <xf numFmtId="0" fontId="12" fillId="0" borderId="3" xfId="1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/>
    </xf>
    <xf numFmtId="0" fontId="0" fillId="0" borderId="12" xfId="0" applyBorder="1" applyAlignment="1">
      <alignment horizontal="center"/>
    </xf>
    <xf numFmtId="0" fontId="0" fillId="0" borderId="24" xfId="0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7" fillId="3" borderId="22" xfId="0" applyFont="1" applyFill="1" applyBorder="1" applyAlignment="1">
      <alignment horizontal="center"/>
    </xf>
    <xf numFmtId="0" fontId="7" fillId="3" borderId="18" xfId="0" applyFont="1" applyFill="1" applyBorder="1" applyAlignment="1">
      <alignment horizontal="center"/>
    </xf>
    <xf numFmtId="0" fontId="7" fillId="3" borderId="21" xfId="0" applyFont="1" applyFill="1" applyBorder="1" applyAlignment="1">
      <alignment horizontal="center"/>
    </xf>
    <xf numFmtId="0" fontId="0" fillId="0" borderId="9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7" fillId="3" borderId="0" xfId="0" applyFont="1" applyFill="1" applyAlignment="1">
      <alignment horizontal="center"/>
    </xf>
  </cellXfs>
  <cellStyles count="3">
    <cellStyle name="Moneda" xfId="2" builtinId="4"/>
    <cellStyle name="Normal" xfId="0" builtinId="0"/>
    <cellStyle name="Normal_ACT. CAPACIT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autoTitleDeleted val="1"/>
    <c:view3D>
      <c:perspective val="30"/>
    </c:view3D>
    <c:plotArea>
      <c:layout/>
      <c:bar3DChart>
        <c:barDir val="col"/>
        <c:grouping val="standard"/>
        <c:ser>
          <c:idx val="1"/>
          <c:order val="0"/>
          <c:tx>
            <c:v>Meta alcanzada</c:v>
          </c:tx>
          <c:dLbls>
            <c:showVal val="1"/>
          </c:dLbls>
          <c:cat>
            <c:strRef>
              <c:f>'INFORMACIÓN GENERAL'!$A$15:$A$17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'INFORMACIÓN GENERAL'!$H$15:$H$17</c:f>
              <c:numCache>
                <c:formatCode>0.00</c:formatCode>
                <c:ptCount val="3"/>
                <c:pt idx="0" formatCode="#,##0">
                  <c:v>51.18630882924932</c:v>
                </c:pt>
                <c:pt idx="1">
                  <c:v>33.877868533644495</c:v>
                </c:pt>
                <c:pt idx="2" formatCode="General">
                  <c:v>0</c:v>
                </c:pt>
              </c:numCache>
            </c:numRef>
          </c:val>
        </c:ser>
        <c:ser>
          <c:idx val="0"/>
          <c:order val="1"/>
          <c:tx>
            <c:v>Meta Planteada</c:v>
          </c:tx>
          <c:dLbls>
            <c:showVal val="1"/>
          </c:dLbls>
          <c:cat>
            <c:strRef>
              <c:f>'INFORMACIÓN GENERAL'!$A$15:$A$17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'INFORMACIÓN GENERAL'!$G$15:$G$17</c:f>
              <c:numCache>
                <c:formatCode>#,##0</c:formatCode>
                <c:ptCount val="3"/>
                <c:pt idx="0">
                  <c:v>100</c:v>
                </c:pt>
                <c:pt idx="1">
                  <c:v>100</c:v>
                </c:pt>
                <c:pt idx="2" formatCode="General">
                  <c:v>100</c:v>
                </c:pt>
              </c:numCache>
            </c:numRef>
          </c:val>
        </c:ser>
        <c:shape val="box"/>
        <c:axId val="78108544"/>
        <c:axId val="78110080"/>
        <c:axId val="76676160"/>
      </c:bar3DChart>
      <c:catAx>
        <c:axId val="78108544"/>
        <c:scaling>
          <c:orientation val="minMax"/>
        </c:scaling>
        <c:axPos val="b"/>
        <c:numFmt formatCode="General" sourceLinked="0"/>
        <c:tickLblPos val="nextTo"/>
        <c:crossAx val="78110080"/>
        <c:crosses val="autoZero"/>
        <c:auto val="1"/>
        <c:lblAlgn val="ctr"/>
        <c:lblOffset val="100"/>
      </c:catAx>
      <c:valAx>
        <c:axId val="78110080"/>
        <c:scaling>
          <c:orientation val="minMax"/>
        </c:scaling>
        <c:axPos val="l"/>
        <c:majorGridlines/>
        <c:numFmt formatCode="#,##0" sourceLinked="1"/>
        <c:tickLblPos val="nextTo"/>
        <c:crossAx val="78108544"/>
        <c:crosses val="autoZero"/>
        <c:crossBetween val="between"/>
      </c:valAx>
      <c:serAx>
        <c:axId val="76676160"/>
        <c:scaling>
          <c:orientation val="minMax"/>
        </c:scaling>
        <c:axPos val="b"/>
        <c:tickLblPos val="none"/>
        <c:crossAx val="78110080"/>
        <c:crosses val="autoZero"/>
      </c:serAx>
    </c:plotArea>
    <c:legend>
      <c:legendPos val="r"/>
      <c:layout/>
    </c:legend>
    <c:plotVisOnly val="1"/>
    <c:dispBlanksAs val="gap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6"/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rgbClr val="7030A0"/>
                </a:solidFill>
                <a:latin typeface="+mn-lt"/>
                <a:ea typeface="+mn-ea"/>
                <a:cs typeface="+mn-cs"/>
              </a:defRPr>
            </a:pPr>
            <a:r>
              <a:rPr lang="es-MX" sz="1200" b="1">
                <a:solidFill>
                  <a:srgbClr val="7030A0"/>
                </a:solidFill>
              </a:rPr>
              <a:t>ANÁLISIS DE CASILLA</a:t>
            </a:r>
          </a:p>
          <a:p>
            <a:pPr>
              <a:defRPr sz="1200" b="1" i="0" u="none" strike="noStrike" kern="1200" spc="0" baseline="0">
                <a:solidFill>
                  <a:srgbClr val="7030A0"/>
                </a:solidFill>
                <a:latin typeface="+mn-lt"/>
                <a:ea typeface="+mn-ea"/>
                <a:cs typeface="+mn-cs"/>
              </a:defRPr>
            </a:pPr>
            <a:r>
              <a:rPr lang="es-MX" sz="1200" b="1">
                <a:solidFill>
                  <a:srgbClr val="7030A0"/>
                </a:solidFill>
              </a:rPr>
              <a:t>REMISIÓN DEL PAQUETE, LO</a:t>
            </a:r>
            <a:r>
              <a:rPr lang="es-MX" sz="1200" b="1" baseline="0">
                <a:solidFill>
                  <a:srgbClr val="7030A0"/>
                </a:solidFill>
              </a:rPr>
              <a:t> MÁS RELEVANTE</a:t>
            </a:r>
            <a:endParaRPr lang="es-MX" sz="1200" b="1">
              <a:solidFill>
                <a:srgbClr val="7030A0"/>
              </a:solidFill>
            </a:endParaRPr>
          </a:p>
        </c:rich>
      </c:tx>
      <c:layout/>
      <c:spPr>
        <a:noFill/>
        <a:ln>
          <a:noFill/>
        </a:ln>
        <a:effectLst/>
      </c:spPr>
    </c:title>
    <c:plotArea>
      <c:layout/>
      <c:barChart>
        <c:barDir val="bar"/>
        <c:grouping val="clustered"/>
        <c:ser>
          <c:idx val="0"/>
          <c:order val="0"/>
          <c:spPr>
            <a:solidFill>
              <a:schemeClr val="accent4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Val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[1]Hoja2!$E$111:$E$130</c:f>
              <c:strCache>
                <c:ptCount val="20"/>
                <c:pt idx="0">
                  <c:v>EL PAQUETE SE ENTREGÓ A LAS 17:30 HRS SIN NINGÚN PROBLEMA</c:v>
                </c:pt>
                <c:pt idx="1">
                  <c:v>EL PAQUETE SE ENTREGÓ A LAS 19:00 HRS SIN NINGÚN PROBLEMA</c:v>
                </c:pt>
                <c:pt idx="2">
                  <c:v>EL PAQUETE SE ENTREGÓ A LAS 19:30 HRS SIN NINGÚN PROBLEMA</c:v>
                </c:pt>
                <c:pt idx="3">
                  <c:v>EL PAQUETE SE ENTREGÓ A LAS 20:00 HRS SIN NINGÚN PROBLEMA</c:v>
                </c:pt>
                <c:pt idx="4">
                  <c:v>EL PAQUETE SE ENTREGÓ A LAS 20:30 HRS SIN NINGÚN PROBLEMA</c:v>
                </c:pt>
                <c:pt idx="5">
                  <c:v>EL PAQUETE SE ENTREGÓ A LAS 20:45 HRS SIN NINGÚN PROBLEMA</c:v>
                </c:pt>
                <c:pt idx="6">
                  <c:v>EL PAQUETE SE ENTREGÓ A LAS 21:00 HRS SIN NINGÚN PROBLEMA</c:v>
                </c:pt>
                <c:pt idx="7">
                  <c:v>EL PAQUETE SE ENTREGÓ A LAS 21:30 HRS SIN NINGÚN PROBLEMA</c:v>
                </c:pt>
                <c:pt idx="8">
                  <c:v>EL PAQUETE SE ENTREGÓ A LAS 22:00 HRS SIN NINGÚN PROBLEMA</c:v>
                </c:pt>
                <c:pt idx="9">
                  <c:v>EL PAQUETE SE ENTREGÓ A LAS 22:30 HRS SIN NINGÚN PROBLEMA</c:v>
                </c:pt>
                <c:pt idx="10">
                  <c:v>ENTREGÓ EL CAPACITADOR</c:v>
                </c:pt>
                <c:pt idx="11">
                  <c:v>LO LLEVÓ EL PRESIDENTE</c:v>
                </c:pt>
                <c:pt idx="12">
                  <c:v>NO SE ENCONTRO AL FUNCIONARIO</c:v>
                </c:pt>
                <c:pt idx="13">
                  <c:v>PROBLEMA EN EL ESCRUTINIO</c:v>
                </c:pt>
                <c:pt idx="14">
                  <c:v>PROBLEMA EN EL TRASLADO</c:v>
                </c:pt>
                <c:pt idx="15">
                  <c:v>PROBLEMA EN LA CAPTURA</c:v>
                </c:pt>
                <c:pt idx="16">
                  <c:v>PROBLEMA EN LA RECEPCIÓN</c:v>
                </c:pt>
                <c:pt idx="17">
                  <c:v>PROBLEMAS EN EL TRASLADO</c:v>
                </c:pt>
                <c:pt idx="18">
                  <c:v>SE JUNTARON PARA IRSE TODOS A ENTREGAR LOS PAQUETES</c:v>
                </c:pt>
                <c:pt idx="19">
                  <c:v>SIN DATO</c:v>
                </c:pt>
              </c:strCache>
            </c:strRef>
          </c:cat>
          <c:val>
            <c:numRef>
              <c:f>[1]Hoja2!$F$111:$F$130</c:f>
              <c:numCache>
                <c:formatCode>General</c:formatCode>
                <c:ptCount val="20"/>
                <c:pt idx="0">
                  <c:v>5</c:v>
                </c:pt>
                <c:pt idx="1">
                  <c:v>23</c:v>
                </c:pt>
                <c:pt idx="2">
                  <c:v>59</c:v>
                </c:pt>
                <c:pt idx="3">
                  <c:v>119</c:v>
                </c:pt>
                <c:pt idx="4">
                  <c:v>69</c:v>
                </c:pt>
                <c:pt idx="5">
                  <c:v>10</c:v>
                </c:pt>
                <c:pt idx="6">
                  <c:v>91</c:v>
                </c:pt>
                <c:pt idx="7">
                  <c:v>5</c:v>
                </c:pt>
                <c:pt idx="8">
                  <c:v>22</c:v>
                </c:pt>
                <c:pt idx="9">
                  <c:v>4</c:v>
                </c:pt>
                <c:pt idx="10">
                  <c:v>13</c:v>
                </c:pt>
                <c:pt idx="11">
                  <c:v>2</c:v>
                </c:pt>
                <c:pt idx="12">
                  <c:v>6</c:v>
                </c:pt>
                <c:pt idx="13">
                  <c:v>15</c:v>
                </c:pt>
                <c:pt idx="14">
                  <c:v>14</c:v>
                </c:pt>
                <c:pt idx="15">
                  <c:v>28</c:v>
                </c:pt>
                <c:pt idx="16">
                  <c:v>272</c:v>
                </c:pt>
                <c:pt idx="17">
                  <c:v>6</c:v>
                </c:pt>
                <c:pt idx="18">
                  <c:v>37</c:v>
                </c:pt>
                <c:pt idx="19">
                  <c:v>4</c:v>
                </c:pt>
              </c:numCache>
            </c:numRef>
          </c:val>
        </c:ser>
        <c:dLbls>
          <c:showVal val="1"/>
        </c:dLbls>
        <c:gapWidth val="182"/>
        <c:axId val="89629440"/>
        <c:axId val="89630976"/>
      </c:barChart>
      <c:catAx>
        <c:axId val="89629440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7030A0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89630976"/>
        <c:crosses val="autoZero"/>
        <c:auto val="1"/>
        <c:lblAlgn val="ctr"/>
        <c:lblOffset val="100"/>
      </c:catAx>
      <c:valAx>
        <c:axId val="8963097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>
              <a:outerShdw blurRad="50800" dist="50800" dir="5400000" algn="ctr" rotWithShape="0">
                <a:srgbClr val="7030A0"/>
              </a:outerShdw>
            </a:effectLst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89629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0056" l="0.70000000000000051" r="0.70000000000000051" t="0.75000000000000056" header="0.30000000000000027" footer="0.30000000000000027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10"/>
  <c:chart>
    <c:title>
      <c:tx>
        <c:rich>
          <a:bodyPr/>
          <a:lstStyle/>
          <a:p>
            <a:pPr>
              <a:defRPr/>
            </a:pPr>
            <a:r>
              <a:rPr lang="es-MX"/>
              <a:t>¿SE REALIZÓ EN TIEMPO?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Percent val="1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Hoja3!$A$2:$A$4</c:f>
              <c:strCache>
                <c:ptCount val="3"/>
                <c:pt idx="0">
                  <c:v>si</c:v>
                </c:pt>
                <c:pt idx="1">
                  <c:v>no</c:v>
                </c:pt>
                <c:pt idx="2">
                  <c:v>no se</c:v>
                </c:pt>
              </c:strCache>
            </c:strRef>
          </c:cat>
          <c:val>
            <c:numRef>
              <c:f>Hoja3!$C$2:$C$4</c:f>
              <c:numCache>
                <c:formatCode>General</c:formatCode>
                <c:ptCount val="3"/>
                <c:pt idx="0">
                  <c:v>0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layout/>
    </c:legend>
    <c:plotVisOnly val="1"/>
    <c:dispBlanksAs val="zero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s-MX"/>
              <a:t>Recursos Financieros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'INFORMACIÓN COMPLEMENTARIA'!$F$11</c:f>
              <c:strCache>
                <c:ptCount val="1"/>
                <c:pt idx="0">
                  <c:v>2014</c:v>
                </c:pt>
              </c:strCache>
            </c:strRef>
          </c:tx>
          <c:val>
            <c:numRef>
              <c:f>'INFORMACIÓN COMPLEMENTARIA'!$F$12:$F$17</c:f>
              <c:numCache>
                <c:formatCode>_-"$"* #,##0.00_-;\-"$"* #,##0.00_-;_-"$"* "-"??_-;_-@_-</c:formatCode>
                <c:ptCount val="6"/>
                <c:pt idx="0">
                  <c:v>53675.18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'INFORMACIÓN COMPLEMENTARIA'!$G$11</c:f>
              <c:strCache>
                <c:ptCount val="1"/>
              </c:strCache>
            </c:strRef>
          </c:tx>
          <c:val>
            <c:numRef>
              <c:f>'INFORMACIÓN COMPLEMENTARIA'!$G$12:$G$17</c:f>
              <c:numCache>
                <c:formatCode>_-"$"* #,##0.00_-;\-"$"* #,##0.00_-;_-"$"* "-"??_-;_-@_-</c:formatCode>
                <c:ptCount val="6"/>
              </c:numCache>
            </c:numRef>
          </c:val>
        </c:ser>
        <c:ser>
          <c:idx val="2"/>
          <c:order val="2"/>
          <c:tx>
            <c:strRef>
              <c:f>'INFORMACIÓN COMPLEMENTARIA'!$H$11</c:f>
              <c:strCache>
                <c:ptCount val="1"/>
              </c:strCache>
            </c:strRef>
          </c:tx>
          <c:val>
            <c:numRef>
              <c:f>'INFORMACIÓN COMPLEMENTARIA'!$H$12:$H$17</c:f>
              <c:numCache>
                <c:formatCode>_-"$"* #,##0.00_-;\-"$"* #,##0.00_-;_-"$"* "-"??_-;_-@_-</c:formatCode>
                <c:ptCount val="6"/>
              </c:numCache>
            </c:numRef>
          </c:val>
        </c:ser>
        <c:marker val="1"/>
        <c:axId val="88814336"/>
        <c:axId val="88815872"/>
      </c:lineChart>
      <c:catAx>
        <c:axId val="88814336"/>
        <c:scaling>
          <c:orientation val="minMax"/>
        </c:scaling>
        <c:axPos val="b"/>
        <c:majorTickMark val="none"/>
        <c:tickLblPos val="nextTo"/>
        <c:crossAx val="88815872"/>
        <c:crosses val="autoZero"/>
        <c:auto val="1"/>
        <c:lblAlgn val="ctr"/>
        <c:lblOffset val="100"/>
      </c:catAx>
      <c:valAx>
        <c:axId val="88815872"/>
        <c:scaling>
          <c:orientation val="minMax"/>
        </c:scaling>
        <c:axPos val="l"/>
        <c:majorGridlines/>
        <c:numFmt formatCode="_-&quot;$&quot;* #,##0.00_-;\-&quot;$&quot;* #,##0.00_-;_-&quot;$&quot;* &quot;-&quot;??_-;_-@_-" sourceLinked="1"/>
        <c:majorTickMark val="none"/>
        <c:tickLblPos val="nextTo"/>
        <c:crossAx val="88814336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s-MX"/>
              <a:t>Recursos Humanos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'INFORMACIÓN COMPLEMENTARIA'!$C$11</c:f>
              <c:strCache>
                <c:ptCount val="1"/>
                <c:pt idx="0">
                  <c:v>2014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'INFORMACIÓN COMPLEMENTARIA'!$C$12:$C$17</c:f>
              <c:numCache>
                <c:formatCode>General</c:formatCode>
                <c:ptCount val="6"/>
                <c:pt idx="0">
                  <c:v>7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'INFORMACIÓN COMPLEMENTARIA'!$D$11</c:f>
              <c:strCache>
                <c:ptCount val="1"/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'INFORMACIÓN COMPLEMENTARIA'!$D$12:$D$17</c:f>
              <c:numCache>
                <c:formatCode>General</c:formatCode>
                <c:ptCount val="6"/>
              </c:numCache>
            </c:numRef>
          </c:val>
        </c:ser>
        <c:ser>
          <c:idx val="2"/>
          <c:order val="2"/>
          <c:tx>
            <c:strRef>
              <c:f>'INFORMACIÓN COMPLEMENTARIA'!$E$11</c:f>
              <c:strCache>
                <c:ptCount val="1"/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'INFORMACIÓN COMPLEMENTARIA'!$E$12:$E$17</c:f>
              <c:numCache>
                <c:formatCode>General</c:formatCode>
                <c:ptCount val="6"/>
              </c:numCache>
            </c:numRef>
          </c:val>
        </c:ser>
        <c:axId val="88859392"/>
        <c:axId val="88860928"/>
      </c:barChart>
      <c:catAx>
        <c:axId val="88859392"/>
        <c:scaling>
          <c:orientation val="minMax"/>
        </c:scaling>
        <c:axPos val="b"/>
        <c:majorTickMark val="none"/>
        <c:tickLblPos val="nextTo"/>
        <c:crossAx val="88860928"/>
        <c:crosses val="autoZero"/>
        <c:auto val="1"/>
        <c:lblAlgn val="ctr"/>
        <c:lblOffset val="100"/>
      </c:catAx>
      <c:valAx>
        <c:axId val="88860928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88859392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6"/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none" spc="50" baseline="0">
                <a:solidFill>
                  <a:srgbClr val="7030A0"/>
                </a:solidFill>
                <a:latin typeface="+mn-lt"/>
                <a:ea typeface="+mn-ea"/>
                <a:cs typeface="+mn-cs"/>
              </a:defRPr>
            </a:pPr>
            <a:r>
              <a:rPr lang="es-MX" sz="1200" b="1">
                <a:solidFill>
                  <a:srgbClr val="7030A0"/>
                </a:solidFill>
              </a:rPr>
              <a:t>ANÁLISIS DE CASILLAS</a:t>
            </a:r>
          </a:p>
          <a:p>
            <a:pPr>
              <a:defRPr sz="1200" b="1" i="0" u="none" strike="noStrike" kern="1200" cap="none" spc="50" baseline="0">
                <a:solidFill>
                  <a:srgbClr val="7030A0"/>
                </a:solidFill>
                <a:latin typeface="+mn-lt"/>
                <a:ea typeface="+mn-ea"/>
                <a:cs typeface="+mn-cs"/>
              </a:defRPr>
            </a:pPr>
            <a:r>
              <a:rPr lang="es-MX" sz="1200" b="1">
                <a:solidFill>
                  <a:srgbClr val="7030A0"/>
                </a:solidFill>
              </a:rPr>
              <a:t>TOTAL VISITAS REALIZADAS 1,316</a:t>
            </a:r>
          </a:p>
        </c:rich>
      </c:tx>
      <c:layout/>
      <c:spPr>
        <a:noFill/>
        <a:ln>
          <a:noFill/>
        </a:ln>
        <a:effectLst/>
      </c:spPr>
    </c:title>
    <c:view3D>
      <c:depthPercent val="100"/>
      <c:rAngAx val="1"/>
    </c:view3D>
    <c:floor>
      <c:spPr>
        <a:solidFill>
          <a:schemeClr val="lt1">
            <a:alpha val="27000"/>
          </a:schemeClr>
        </a:solidFill>
        <a:ln>
          <a:noFill/>
        </a:ln>
        <a:effectLst/>
        <a:sp3d/>
      </c:spPr>
    </c:floor>
    <c:sideWall>
      <c:spPr>
        <a:noFill/>
        <a:ln>
          <a:noFill/>
        </a:ln>
        <a:effectLst/>
        <a:sp3d/>
      </c:spPr>
    </c:sideWall>
    <c:backWall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ser>
          <c:idx val="0"/>
          <c:order val="0"/>
          <c:spPr>
            <a:solidFill>
              <a:schemeClr val="accent4"/>
            </a:solidFill>
            <a:ln>
              <a:solidFill>
                <a:schemeClr val="accent4">
                  <a:lumMod val="75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translucentPowder">
              <a:contourClr>
                <a:schemeClr val="accent4">
                  <a:lumMod val="75000"/>
                </a:schemeClr>
              </a:contourClr>
            </a:sp3d>
          </c:spPr>
          <c:dLbls>
            <c:dLbl>
              <c:idx val="0"/>
              <c:layout>
                <c:manualLayout>
                  <c:x val="1.8441680870632882E-3"/>
                  <c:y val="-2.2471910112359623E-2"/>
                </c:manualLayout>
              </c:layout>
              <c:tx>
                <c:rich>
                  <a:bodyPr/>
                  <a:lstStyle/>
                  <a:p>
                    <a:fld id="{799AFD4C-1C9F-4498-9A3E-331E5C29217F}" type="VALUE">
                      <a:rPr lang="en-US"/>
                      <a:pPr/>
                      <a:t>[VALOR]</a:t>
                    </a:fld>
                    <a:r>
                      <a:rPr lang="en-US"/>
                      <a:t> </a:t>
                    </a:r>
                  </a:p>
                  <a:p>
                    <a:r>
                      <a:rPr lang="en-US"/>
                      <a:t>66.19%</a:t>
                    </a:r>
                  </a:p>
                </c:rich>
              </c:tx>
              <c:showVal val="1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"/>
              <c:layout>
                <c:manualLayout>
                  <c:x val="-1.3523743077697008E-16"/>
                  <c:y val="-2.2471910112359546E-2"/>
                </c:manualLayout>
              </c:layout>
              <c:tx>
                <c:rich>
                  <a:bodyPr/>
                  <a:lstStyle/>
                  <a:p>
                    <a:fld id="{7CB8550E-9F3D-4B74-BC65-3A4D8F5F1123}" type="VALUE">
                      <a:rPr lang="en-US"/>
                      <a:pPr/>
                      <a:t>[VALOR]</a:t>
                    </a:fld>
                    <a:endParaRPr lang="en-US"/>
                  </a:p>
                  <a:p>
                    <a:r>
                      <a:rPr lang="en-US"/>
                      <a:t>33.81%</a:t>
                    </a:r>
                  </a:p>
                </c:rich>
              </c:tx>
              <c:showVal val="1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Val val="1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[1]Hoja2!$B$2:$C$2</c:f>
              <c:strCache>
                <c:ptCount val="2"/>
                <c:pt idx="0">
                  <c:v>Respuestas de funcionarios</c:v>
                </c:pt>
                <c:pt idx="1">
                  <c:v>Sin respuesta</c:v>
                </c:pt>
              </c:strCache>
            </c:strRef>
          </c:cat>
          <c:val>
            <c:numRef>
              <c:f>[1]Hoja2!$B$3:$C$3</c:f>
              <c:numCache>
                <c:formatCode>General</c:formatCode>
                <c:ptCount val="2"/>
                <c:pt idx="0">
                  <c:v>871</c:v>
                </c:pt>
                <c:pt idx="1">
                  <c:v>445</c:v>
                </c:pt>
              </c:numCache>
            </c:numRef>
          </c:val>
        </c:ser>
        <c:dLbls>
          <c:showVal val="1"/>
        </c:dLbls>
        <c:shape val="box"/>
        <c:axId val="89112960"/>
        <c:axId val="89114496"/>
        <c:axId val="88844928"/>
      </c:bar3DChart>
      <c:catAx>
        <c:axId val="89112960"/>
        <c:scaling>
          <c:orientation val="minMax"/>
        </c:scaling>
        <c:axPos val="b"/>
        <c:numFmt formatCode="General" sourceLinked="1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89114496"/>
        <c:crosses val="autoZero"/>
        <c:auto val="1"/>
        <c:lblAlgn val="ctr"/>
        <c:lblOffset val="100"/>
      </c:catAx>
      <c:valAx>
        <c:axId val="89114496"/>
        <c:scaling>
          <c:orientation val="minMax"/>
        </c:scaling>
        <c:axPos val="l"/>
        <c:numFmt formatCode="General" sourceLinked="1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89112960"/>
        <c:crosses val="autoZero"/>
        <c:crossBetween val="between"/>
      </c:valAx>
      <c:serAx>
        <c:axId val="88844928"/>
        <c:scaling>
          <c:orientation val="minMax"/>
        </c:scaling>
        <c:delete val="1"/>
        <c:axPos val="b"/>
        <c:tickLblPos val="none"/>
        <c:crossAx val="89114496"/>
        <c:crosses val="autoZero"/>
      </c:ser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0056" l="0.70000000000000051" r="0.70000000000000051" t="0.75000000000000056" header="0.30000000000000027" footer="0.30000000000000027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6"/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sz="1200" baseline="0">
                <a:solidFill>
                  <a:srgbClr val="7030A0"/>
                </a:solidFill>
              </a:rPr>
              <a:t>ANÁLISIS DE CASILLAS</a:t>
            </a:r>
          </a:p>
          <a:p>
            <a:pPr>
              <a:defRPr sz="12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sz="1200" baseline="0">
                <a:solidFill>
                  <a:srgbClr val="7030A0"/>
                </a:solidFill>
              </a:rPr>
              <a:t>FUNCIONARIOS QUE RESPONDIERON</a:t>
            </a:r>
          </a:p>
        </c:rich>
      </c:tx>
      <c:layout/>
      <c:spPr>
        <a:noFill/>
        <a:ln>
          <a:noFill/>
        </a:ln>
        <a:effectLst/>
      </c:spPr>
    </c:title>
    <c:view3D>
      <c:rotX val="10"/>
      <c:rotY val="0"/>
      <c:depthPercent val="100"/>
      <c:perspective val="30"/>
    </c:view3D>
    <c:floor>
      <c:spPr>
        <a:solidFill>
          <a:schemeClr val="lt1"/>
        </a:solidFill>
        <a:ln>
          <a:noFill/>
        </a:ln>
        <a:effectLst/>
        <a:sp3d/>
      </c:spPr>
    </c:floor>
    <c:sideWall>
      <c:spPr>
        <a:noFill/>
        <a:ln>
          <a:noFill/>
        </a:ln>
        <a:effectLst/>
        <a:sp3d/>
      </c:spPr>
    </c:sideWall>
    <c:backWall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ser>
          <c:idx val="0"/>
          <c:order val="0"/>
          <c:spPr>
            <a:pattFill prst="ltDnDiag">
              <a:fgClr>
                <a:schemeClr val="accent4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>
              <a:solidFill>
                <a:schemeClr val="accent4"/>
              </a:solidFill>
            </a:ln>
            <a:effectLst/>
            <a:sp3d>
              <a:contourClr>
                <a:schemeClr val="accent4"/>
              </a:contourClr>
            </a:sp3d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Val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[1]Hoja2!$J$3:$J$8</c:f>
              <c:strCache>
                <c:ptCount val="6"/>
                <c:pt idx="0">
                  <c:v>ESCRUTADOR1</c:v>
                </c:pt>
                <c:pt idx="1">
                  <c:v>ESCRUTADOR2</c:v>
                </c:pt>
                <c:pt idx="2">
                  <c:v>OTRA PERSONA</c:v>
                </c:pt>
                <c:pt idx="3">
                  <c:v>PRESIDENTE</c:v>
                </c:pt>
                <c:pt idx="4">
                  <c:v>SECRETARIO</c:v>
                </c:pt>
                <c:pt idx="5">
                  <c:v>SIN DATO</c:v>
                </c:pt>
              </c:strCache>
            </c:strRef>
          </c:cat>
          <c:val>
            <c:numRef>
              <c:f>[1]Hoja2!$K$3:$K$8</c:f>
              <c:numCache>
                <c:formatCode>General</c:formatCode>
                <c:ptCount val="6"/>
                <c:pt idx="0">
                  <c:v>7</c:v>
                </c:pt>
                <c:pt idx="1">
                  <c:v>3</c:v>
                </c:pt>
                <c:pt idx="2">
                  <c:v>1</c:v>
                </c:pt>
                <c:pt idx="3">
                  <c:v>757</c:v>
                </c:pt>
                <c:pt idx="4">
                  <c:v>66</c:v>
                </c:pt>
                <c:pt idx="5">
                  <c:v>37</c:v>
                </c:pt>
              </c:numCache>
            </c:numRef>
          </c:val>
        </c:ser>
        <c:gapWidth val="160"/>
        <c:gapDepth val="0"/>
        <c:shape val="box"/>
        <c:axId val="88948096"/>
        <c:axId val="88986752"/>
        <c:axId val="0"/>
      </c:bar3DChart>
      <c:catAx>
        <c:axId val="88948096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7030A0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88986752"/>
        <c:crosses val="autoZero"/>
        <c:auto val="1"/>
        <c:lblAlgn val="ctr"/>
        <c:lblOffset val="100"/>
      </c:catAx>
      <c:valAx>
        <c:axId val="88986752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88948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0056" l="0.70000000000000051" r="0.70000000000000051" t="0.75000000000000056" header="0.30000000000000027" footer="0.30000000000000027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6"/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cap="all" spc="150" baseline="0">
                <a:solidFill>
                  <a:srgbClr val="7030A0"/>
                </a:solidFill>
                <a:latin typeface="+mn-lt"/>
                <a:ea typeface="+mn-ea"/>
                <a:cs typeface="+mn-cs"/>
              </a:defRPr>
            </a:pPr>
            <a:r>
              <a:rPr lang="es-MX" sz="1200">
                <a:solidFill>
                  <a:srgbClr val="7030A0"/>
                </a:solidFill>
              </a:rPr>
              <a:t>ANÁLISIS DE CASILLAS</a:t>
            </a:r>
          </a:p>
          <a:p>
            <a:pPr>
              <a:defRPr sz="1200" b="1" i="0" u="none" strike="noStrike" kern="1200" cap="all" spc="150" baseline="0">
                <a:solidFill>
                  <a:srgbClr val="7030A0"/>
                </a:solidFill>
                <a:latin typeface="+mn-lt"/>
                <a:ea typeface="+mn-ea"/>
                <a:cs typeface="+mn-cs"/>
              </a:defRPr>
            </a:pPr>
            <a:r>
              <a:rPr lang="es-MX" sz="1200">
                <a:solidFill>
                  <a:srgbClr val="7030A0"/>
                </a:solidFill>
              </a:rPr>
              <a:t>LLENADO DEL</a:t>
            </a:r>
            <a:r>
              <a:rPr lang="es-MX" sz="1200" baseline="0">
                <a:solidFill>
                  <a:srgbClr val="7030A0"/>
                </a:solidFill>
              </a:rPr>
              <a:t> ACTAS</a:t>
            </a:r>
            <a:endParaRPr lang="es-MX" sz="1200">
              <a:solidFill>
                <a:srgbClr val="7030A0"/>
              </a:solidFill>
            </a:endParaRPr>
          </a:p>
        </c:rich>
      </c:tx>
      <c:layout/>
      <c:spPr>
        <a:noFill/>
        <a:ln>
          <a:noFill/>
        </a:ln>
        <a:effectLst/>
      </c:spPr>
    </c:title>
    <c:view3D>
      <c:rotX val="10"/>
      <c:rotY val="0"/>
      <c:depthPercent val="100"/>
      <c:perspective val="30"/>
    </c:view3D>
    <c:floor>
      <c:spPr>
        <a:solidFill>
          <a:schemeClr val="lt1"/>
        </a:solidFill>
        <a:ln>
          <a:noFill/>
        </a:ln>
        <a:effectLst/>
        <a:sp3d/>
      </c:spPr>
    </c:floor>
    <c:sideWall>
      <c:spPr>
        <a:noFill/>
        <a:ln>
          <a:noFill/>
        </a:ln>
        <a:effectLst/>
        <a:sp3d/>
      </c:spPr>
    </c:sideWall>
    <c:backWall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ser>
          <c:idx val="0"/>
          <c:order val="0"/>
          <c:spPr>
            <a:pattFill prst="ltDnDiag">
              <a:fgClr>
                <a:schemeClr val="accent4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>
              <a:solidFill>
                <a:schemeClr val="accent4"/>
              </a:solidFill>
            </a:ln>
            <a:effectLst/>
            <a:sp3d>
              <a:contourClr>
                <a:schemeClr val="accent4"/>
              </a:contourClr>
            </a:sp3d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Val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[1]Hoja2!$A$32:$A$49</c:f>
              <c:strCache>
                <c:ptCount val="18"/>
                <c:pt idx="0">
                  <c:v>AL MOMENTO DEL ESCRUTINIO Y COMPUTO</c:v>
                </c:pt>
                <c:pt idx="1">
                  <c:v>COMPLICADO ESCRUTINIO Y COMPUTO</c:v>
                </c:pt>
                <c:pt idx="2">
                  <c:v>EL SECRETARIO NO FUE EL MEJOR ELEMENTO</c:v>
                </c:pt>
                <c:pt idx="3">
                  <c:v>FÁCIL, ACABARON PRONTO</c:v>
                </c:pt>
                <c:pt idx="4">
                  <c:v>FUE DIFICIL Y TARDADO PORQUE SE CONTARON LAS PAPELETAS </c:v>
                </c:pt>
                <c:pt idx="5">
                  <c:v>HUBO ERRORES PERO SE HIZO UN BORRADOR, DIFICIL EL LLENADO DE ACTAS</c:v>
                </c:pt>
                <c:pt idx="6">
                  <c:v>MUY COMPLICADO</c:v>
                </c:pt>
                <c:pt idx="7">
                  <c:v>OK</c:v>
                </c:pt>
                <c:pt idx="8">
                  <c:v>SE COMPLICO EL LLENADO Y HASTA QUE LLEGÓ EL CAE A AUXILIAR</c:v>
                </c:pt>
                <c:pt idx="9">
                  <c:v>SE COMPLICÓ POR FALTA DE PRACTICA</c:v>
                </c:pt>
                <c:pt idx="10">
                  <c:v>SE LE COMPLICO AL SECRETARIO</c:v>
                </c:pt>
                <c:pt idx="11">
                  <c:v>SE TUVO QUE ESPERAR PARA LLENAR YA QUE NO LE ENTENDIÓ MUY BIEN</c:v>
                </c:pt>
                <c:pt idx="12">
                  <c:v>SI COMPLICADO</c:v>
                </c:pt>
                <c:pt idx="13">
                  <c:v>SIN DATO</c:v>
                </c:pt>
                <c:pt idx="14">
                  <c:v>TARDADO POR FALTA DE EXPERIENCIA , FALTA DE ALIMENTOS</c:v>
                </c:pt>
                <c:pt idx="15">
                  <c:v>TARDARON EN EL LLENADO</c:v>
                </c:pt>
                <c:pt idx="16">
                  <c:v>UN POCO COMPLICADO</c:v>
                </c:pt>
                <c:pt idx="17">
                  <c:v>UN POCO TARDADO</c:v>
                </c:pt>
              </c:strCache>
            </c:strRef>
          </c:cat>
          <c:val>
            <c:numRef>
              <c:f>[1]Hoja2!$B$32:$B$49</c:f>
              <c:numCache>
                <c:formatCode>General</c:formatCode>
                <c:ptCount val="18"/>
                <c:pt idx="0">
                  <c:v>4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687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163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</c:numCache>
            </c:numRef>
          </c:val>
        </c:ser>
        <c:dLbls>
          <c:showVal val="1"/>
        </c:dLbls>
        <c:gapWidth val="160"/>
        <c:gapDepth val="0"/>
        <c:shape val="box"/>
        <c:axId val="89277184"/>
        <c:axId val="89278720"/>
        <c:axId val="0"/>
      </c:bar3DChart>
      <c:catAx>
        <c:axId val="89277184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7030A0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89278720"/>
        <c:crosses val="autoZero"/>
        <c:auto val="1"/>
        <c:lblAlgn val="ctr"/>
        <c:lblOffset val="100"/>
      </c:catAx>
      <c:valAx>
        <c:axId val="89278720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89277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0056" l="0.70000000000000051" r="0.70000000000000051" t="0.75000000000000056" header="0.30000000000000027" footer="0.30000000000000027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6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sz="1200">
                <a:solidFill>
                  <a:srgbClr val="7030A0"/>
                </a:solidFill>
              </a:rPr>
              <a:t>ANÁLISIS DE CASILLA</a:t>
            </a:r>
          </a:p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sz="1200">
                <a:solidFill>
                  <a:srgbClr val="7030A0"/>
                </a:solidFill>
              </a:rPr>
              <a:t>ARMADO DEL PAQUETE</a:t>
            </a:r>
          </a:p>
        </c:rich>
      </c:tx>
      <c:layout/>
      <c:spPr>
        <a:noFill/>
        <a:ln>
          <a:noFill/>
        </a:ln>
        <a:effectLst/>
      </c:spPr>
    </c:title>
    <c:view3D>
      <c:rotX val="10"/>
      <c:rotY val="0"/>
      <c:depthPercent val="100"/>
      <c:perspective val="30"/>
    </c:view3D>
    <c:floor>
      <c:spPr>
        <a:solidFill>
          <a:schemeClr val="lt1"/>
        </a:solidFill>
        <a:ln>
          <a:noFill/>
        </a:ln>
        <a:effectLst/>
        <a:sp3d/>
      </c:spPr>
    </c:floor>
    <c:sideWall>
      <c:spPr>
        <a:noFill/>
        <a:ln>
          <a:noFill/>
        </a:ln>
        <a:effectLst/>
        <a:sp3d/>
      </c:spPr>
    </c:sideWall>
    <c:backWall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ser>
          <c:idx val="0"/>
          <c:order val="0"/>
          <c:spPr>
            <a:pattFill prst="ltDnDiag">
              <a:fgClr>
                <a:schemeClr val="accent4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>
              <a:solidFill>
                <a:schemeClr val="accent4"/>
              </a:solidFill>
            </a:ln>
            <a:effectLst/>
            <a:sp3d>
              <a:contourClr>
                <a:schemeClr val="accent4"/>
              </a:contourClr>
            </a:sp3d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showVal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[1]Hoja2!$B$56:$B$64</c:f>
              <c:strCache>
                <c:ptCount val="9"/>
                <c:pt idx="0">
                  <c:v>AL MOMENTO DE CONTAR ESTUVO CONFUSO</c:v>
                </c:pt>
                <c:pt idx="1">
                  <c:v>EL ACOMODO</c:v>
                </c:pt>
                <c:pt idx="2">
                  <c:v>EL DEL PRI SE EQUIVOCO AL LLENAR EL ACTA PERO SE CORRIGIO SIN NINGUN PROBLEMA</c:v>
                </c:pt>
                <c:pt idx="3">
                  <c:v>EN EL ESCRUTINIO Y COMPUTO SE TARDO POR MUCHOS VOTOS Y SE CLAUSURÓ DESPUÉS DE LAS 20:00</c:v>
                </c:pt>
                <c:pt idx="4">
                  <c:v>ESCRUTINIO Y COMPUTO SE TARDARON</c:v>
                </c:pt>
                <c:pt idx="5">
                  <c:v>OK</c:v>
                </c:pt>
                <c:pt idx="6">
                  <c:v>SE LES DIFICULTÓ UN POCO EN EL ARMADO</c:v>
                </c:pt>
                <c:pt idx="7">
                  <c:v>SIN DATO</c:v>
                </c:pt>
                <c:pt idx="8">
                  <c:v>YA FUE MÁS FACIL</c:v>
                </c:pt>
              </c:strCache>
            </c:strRef>
          </c:cat>
          <c:val>
            <c:numRef>
              <c:f>[1]Hoja2!$C$56:$C$64</c:f>
              <c:numCache>
                <c:formatCode>General</c:formatCode>
                <c:ptCount val="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699</c:v>
                </c:pt>
                <c:pt idx="6">
                  <c:v>1</c:v>
                </c:pt>
                <c:pt idx="7">
                  <c:v>163</c:v>
                </c:pt>
                <c:pt idx="8">
                  <c:v>1</c:v>
                </c:pt>
              </c:numCache>
            </c:numRef>
          </c:val>
        </c:ser>
        <c:dLbls>
          <c:showVal val="1"/>
        </c:dLbls>
        <c:gapWidth val="160"/>
        <c:gapDepth val="0"/>
        <c:shape val="box"/>
        <c:axId val="89307392"/>
        <c:axId val="89202688"/>
        <c:axId val="0"/>
      </c:bar3DChart>
      <c:catAx>
        <c:axId val="89307392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rgbClr val="7030A0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89202688"/>
        <c:crosses val="autoZero"/>
        <c:auto val="1"/>
        <c:lblAlgn val="ctr"/>
        <c:lblOffset val="100"/>
      </c:catAx>
      <c:valAx>
        <c:axId val="89202688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89307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0056" l="0.70000000000000051" r="0.70000000000000051" t="0.75000000000000056" header="0.30000000000000027" footer="0.30000000000000027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6"/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rgbClr val="7030A0"/>
                </a:solidFill>
                <a:latin typeface="+mn-lt"/>
                <a:ea typeface="+mn-ea"/>
                <a:cs typeface="+mn-cs"/>
              </a:defRPr>
            </a:pPr>
            <a:r>
              <a:rPr lang="es-MX" sz="1200">
                <a:solidFill>
                  <a:srgbClr val="7030A0"/>
                </a:solidFill>
              </a:rPr>
              <a:t>ANÁLISIS DE CASILLAS</a:t>
            </a:r>
          </a:p>
          <a:p>
            <a:pPr>
              <a:defRPr sz="1200" b="1" i="0" u="none" strike="noStrike" kern="1200" baseline="0">
                <a:solidFill>
                  <a:srgbClr val="7030A0"/>
                </a:solidFill>
                <a:latin typeface="+mn-lt"/>
                <a:ea typeface="+mn-ea"/>
                <a:cs typeface="+mn-cs"/>
              </a:defRPr>
            </a:pPr>
            <a:r>
              <a:rPr lang="es-MX" sz="1200">
                <a:solidFill>
                  <a:srgbClr val="7030A0"/>
                </a:solidFill>
              </a:rPr>
              <a:t>ACTITUD DE REPRESENTANTES DE PARTIDOS POLÍTICOS DURANTE EL LLENADO DE ACTAS Y ARMADO DEL PAQUETE ELECTORAL </a:t>
            </a:r>
          </a:p>
        </c:rich>
      </c:tx>
      <c:layout/>
      <c:spPr>
        <a:noFill/>
        <a:ln>
          <a:noFill/>
        </a:ln>
        <a:effectLst/>
      </c:spPr>
    </c:title>
    <c:plotArea>
      <c:layout/>
      <c:barChart>
        <c:barDir val="bar"/>
        <c:grouping val="clustered"/>
        <c:ser>
          <c:idx val="0"/>
          <c:order val="0"/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Val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[1]Hoja2!$B$80:$B$105</c:f>
              <c:strCache>
                <c:ptCount val="26"/>
                <c:pt idx="0">
                  <c:v>ALGUNOS NERVIOSOS, MOLESTOS POR LOS RECUENTOS</c:v>
                </c:pt>
                <c:pt idx="1">
                  <c:v>BUENA</c:v>
                </c:pt>
                <c:pt idx="2">
                  <c:v>BUENA, EL REPRESENTANTE DEL PAN LLEGO TARDE PERO LA JORNADA TRANSCURRIO SIN NINGUN CONTRATIEMPO</c:v>
                </c:pt>
                <c:pt idx="3">
                  <c:v>BUENA, LA JORNADA TRANSCURRIO NORMAL Y BIEN CAPACITADOS LOS FUNCIONARIOS</c:v>
                </c:pt>
                <c:pt idx="4">
                  <c:v>BUENA, UN REPRESENTANTE DE PARTIDO LLENO MAL EL ACTA NO FIRMO CONFORME A SU IFE PERO TODO ESTUVO BIEN</c:v>
                </c:pt>
                <c:pt idx="5">
                  <c:v>COMO FUE ELECTRONICAMENTE NO HUBO PROBLEMA, EL PROBLEMA FUE CON LOS VOTANTES PORQUE ALGUNOS SON ANALFABETAS, SE LES DIFICULTÓ EL USO DE LA URNA ELECTRONICA</c:v>
                </c:pt>
                <c:pt idx="6">
                  <c:v>CONFLICTOS CON REPRESENTANTES DE LOS PARTIDOS POLÍTICOS SE HICIERON RECUENTOS 3 VECES</c:v>
                </c:pt>
                <c:pt idx="7">
                  <c:v>EL REPRESENTANTE DEL PAN QUIZO PARAR LA VOTACION POR QUE DIJO QUE EL DEL PRI HABIA VOTADO DOBLE, PERO EL PRESIDENTE LO SOLUCIONO</c:v>
                </c:pt>
                <c:pt idx="8">
                  <c:v>EL REPRESENTANTYE DEL PAN QUISO ARMAR UNA BRONCA PERO TODO SE APLACO Y SALIÓ BIEN</c:v>
                </c:pt>
                <c:pt idx="9">
                  <c:v>ESTUVIERON MUY INTRANSIGENTES Y TRATARON DE TOMAR DESICIONES SALIO COMO A LAS 10:15 PM</c:v>
                </c:pt>
                <c:pt idx="10">
                  <c:v>INTERVINIERON MUCHO Y QUITABAN TIEMPO</c:v>
                </c:pt>
                <c:pt idx="11">
                  <c:v>LOS PARTIDOS ESTABAN INCONFORMES</c:v>
                </c:pt>
                <c:pt idx="12">
                  <c:v>LOS PARTIDOS NO SE PUSIERON DE ACUERDO CON EL RESULTADO Y SOLICITARON CONTAR NUEVAMENTE LOS VOTOS</c:v>
                </c:pt>
                <c:pt idx="13">
                  <c:v>LOS PRESIDENTES ACCEDIERON EN CONTAR LOS VOTOS</c:v>
                </c:pt>
                <c:pt idx="14">
                  <c:v>LOS REPRESENTANTES NO PERMITIERON LA AGILIZACIÓN ESCRUTINIO</c:v>
                </c:pt>
                <c:pt idx="15">
                  <c:v>MOVIMIENTO CIUDADANO INTERRUMPIENDO</c:v>
                </c:pt>
                <c:pt idx="16">
                  <c:v>NO INTERVINIERON</c:v>
                </c:pt>
                <c:pt idx="17">
                  <c:v>OK</c:v>
                </c:pt>
                <c:pt idx="18">
                  <c:v>PAN Y MC CONTRA PRI, MUCHO DESORDEN, HUBO PLEITO ENTRE LOS REPRESENTANTES. CIUDADANOS FUERA DE CASILLA MOLESTANDO A VOTANTES</c:v>
                </c:pt>
                <c:pt idx="19">
                  <c:v>PIDIERON QUE SE CONTARA OTRA VEZ, ESTABAN TENSOS, PERO NO HUBO PROBLEMAS</c:v>
                </c:pt>
                <c:pt idx="20">
                  <c:v>SIN DATO</c:v>
                </c:pt>
                <c:pt idx="21">
                  <c:v>SOLICITARON LA VERIFICACIÓN DEL CONTEO DE VOTOS</c:v>
                </c:pt>
                <c:pt idx="22">
                  <c:v>SOLO HUBO UN DETALLE CON EL REPRESENTANTE DEL PRD EN EL ESCRUTINIO PERO NO PASÓ A MAYORES</c:v>
                </c:pt>
                <c:pt idx="23">
                  <c:v>UN FUNCIONARIO DEL PRD QUIZO PARAR LA VOTACION Y SE LLEGÓ A UN ACUERDO Y TODO SE TRANQUILIZO</c:v>
                </c:pt>
                <c:pt idx="24">
                  <c:v>UN INCIDENTE</c:v>
                </c:pt>
                <c:pt idx="25">
                  <c:v>UN REPRESENTANTE DE PARTIDO PRD QUIZO PARAR LA VOTACION ACUSANDO AL PRI QUE HABIA VOTADO DOBLE, EL PRESIDENTE PUSO ORDEN Y SIGUIO LA VOTACION</c:v>
                </c:pt>
              </c:strCache>
            </c:strRef>
          </c:cat>
          <c:val>
            <c:numRef>
              <c:f>[1]Hoja2!$C$80:$C$105</c:f>
              <c:numCache>
                <c:formatCode>General</c:formatCode>
                <c:ptCount val="26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4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673</c:v>
                </c:pt>
                <c:pt idx="18">
                  <c:v>1</c:v>
                </c:pt>
                <c:pt idx="19">
                  <c:v>1</c:v>
                </c:pt>
                <c:pt idx="20">
                  <c:v>163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</c:numCache>
            </c:numRef>
          </c:val>
        </c:ser>
        <c:dLbls>
          <c:showVal val="1"/>
        </c:dLbls>
        <c:gapWidth val="115"/>
        <c:overlap val="-20"/>
        <c:axId val="89226624"/>
        <c:axId val="89257088"/>
      </c:barChart>
      <c:catAx>
        <c:axId val="89226624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7030A0"/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89257088"/>
        <c:crosses val="autoZero"/>
        <c:auto val="1"/>
        <c:lblAlgn val="ctr"/>
        <c:lblOffset val="100"/>
      </c:catAx>
      <c:valAx>
        <c:axId val="8925708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>
              <a:outerShdw blurRad="50800" dist="50800" dir="5400000" algn="ctr" rotWithShape="0">
                <a:srgbClr val="7030A0"/>
              </a:outerShdw>
            </a:effectLst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89226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000000000000056" l="0.70000000000000051" r="0.70000000000000051" t="0.75000000000000056" header="0.30000000000000027" footer="0.30000000000000027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3</xdr:row>
      <xdr:rowOff>13291</xdr:rowOff>
    </xdr:to>
    <xdr:pic>
      <xdr:nvPicPr>
        <xdr:cNvPr id="2" name="1 Imagen" descr="logo_transparente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47750" cy="584791"/>
        </a:xfrm>
        <a:prstGeom prst="rect">
          <a:avLst/>
        </a:prstGeom>
      </xdr:spPr>
    </xdr:pic>
    <xdr:clientData/>
  </xdr:twoCellAnchor>
  <xdr:twoCellAnchor>
    <xdr:from>
      <xdr:col>6</xdr:col>
      <xdr:colOff>292894</xdr:colOff>
      <xdr:row>18</xdr:row>
      <xdr:rowOff>26710</xdr:rowOff>
    </xdr:from>
    <xdr:to>
      <xdr:col>11</xdr:col>
      <xdr:colOff>435769</xdr:colOff>
      <xdr:row>32</xdr:row>
      <xdr:rowOff>83343</xdr:rowOff>
    </xdr:to>
    <xdr:graphicFrame macro="">
      <xdr:nvGraphicFramePr>
        <xdr:cNvPr id="19" name="1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619126</xdr:colOff>
      <xdr:row>18</xdr:row>
      <xdr:rowOff>23811</xdr:rowOff>
    </xdr:from>
    <xdr:to>
      <xdr:col>6</xdr:col>
      <xdr:colOff>202407</xdr:colOff>
      <xdr:row>32</xdr:row>
      <xdr:rowOff>100011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4</xdr:row>
      <xdr:rowOff>0</xdr:rowOff>
    </xdr:from>
    <xdr:to>
      <xdr:col>12</xdr:col>
      <xdr:colOff>638175</xdr:colOff>
      <xdr:row>15</xdr:row>
      <xdr:rowOff>9526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104775</xdr:colOff>
      <xdr:row>19</xdr:row>
      <xdr:rowOff>180975</xdr:rowOff>
    </xdr:from>
    <xdr:to>
      <xdr:col>12</xdr:col>
      <xdr:colOff>685800</xdr:colOff>
      <xdr:row>31</xdr:row>
      <xdr:rowOff>28575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7</xdr:row>
      <xdr:rowOff>57150</xdr:rowOff>
    </xdr:from>
    <xdr:to>
      <xdr:col>10</xdr:col>
      <xdr:colOff>285749</xdr:colOff>
      <xdr:row>25</xdr:row>
      <xdr:rowOff>19050</xdr:rowOff>
    </xdr:to>
    <xdr:graphicFrame macro="">
      <xdr:nvGraphicFramePr>
        <xdr:cNvPr id="2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304800</xdr:colOff>
      <xdr:row>34</xdr:row>
      <xdr:rowOff>180976</xdr:rowOff>
    </xdr:from>
    <xdr:to>
      <xdr:col>5</xdr:col>
      <xdr:colOff>352425</xdr:colOff>
      <xdr:row>50</xdr:row>
      <xdr:rowOff>142876</xdr:rowOff>
    </xdr:to>
    <xdr:graphicFrame macro="">
      <xdr:nvGraphicFramePr>
        <xdr:cNvPr id="3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247650</xdr:colOff>
      <xdr:row>35</xdr:row>
      <xdr:rowOff>0</xdr:rowOff>
    </xdr:from>
    <xdr:to>
      <xdr:col>12</xdr:col>
      <xdr:colOff>466725</xdr:colOff>
      <xdr:row>53</xdr:row>
      <xdr:rowOff>57150</xdr:rowOff>
    </xdr:to>
    <xdr:graphicFrame macro="">
      <xdr:nvGraphicFramePr>
        <xdr:cNvPr id="4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295275</xdr:colOff>
      <xdr:row>51</xdr:row>
      <xdr:rowOff>104775</xdr:rowOff>
    </xdr:from>
    <xdr:to>
      <xdr:col>6</xdr:col>
      <xdr:colOff>666751</xdr:colOff>
      <xdr:row>67</xdr:row>
      <xdr:rowOff>171450</xdr:rowOff>
    </xdr:to>
    <xdr:graphicFrame macro="">
      <xdr:nvGraphicFramePr>
        <xdr:cNvPr id="5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323850</xdr:colOff>
      <xdr:row>71</xdr:row>
      <xdr:rowOff>161925</xdr:rowOff>
    </xdr:from>
    <xdr:to>
      <xdr:col>12</xdr:col>
      <xdr:colOff>247650</xdr:colOff>
      <xdr:row>98</xdr:row>
      <xdr:rowOff>157163</xdr:rowOff>
    </xdr:to>
    <xdr:graphicFrame macro="">
      <xdr:nvGraphicFramePr>
        <xdr:cNvPr id="6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657225</xdr:colOff>
      <xdr:row>103</xdr:row>
      <xdr:rowOff>171450</xdr:rowOff>
    </xdr:from>
    <xdr:to>
      <xdr:col>11</xdr:col>
      <xdr:colOff>276225</xdr:colOff>
      <xdr:row>133</xdr:row>
      <xdr:rowOff>166688</xdr:rowOff>
    </xdr:to>
    <xdr:graphicFrame macro="">
      <xdr:nvGraphicFramePr>
        <xdr:cNvPr id="7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latorre/Documents/2014/ENCUESTAS%20CASILLAS%20enviado%20por%20Bernardo%20201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A DINÁMICA"/>
      <sheetName val="general"/>
      <sheetName val="Hoja2"/>
      <sheetName val="OBSERVACIONES NEGATIVAS"/>
    </sheetNames>
    <sheetDataSet>
      <sheetData sheetId="0"/>
      <sheetData sheetId="1"/>
      <sheetData sheetId="2">
        <row r="2">
          <cell r="B2" t="str">
            <v>Respuestas de funcionarios</v>
          </cell>
          <cell r="C2" t="str">
            <v>Sin respuesta</v>
          </cell>
        </row>
        <row r="3">
          <cell r="B3">
            <v>871</v>
          </cell>
          <cell r="C3">
            <v>445</v>
          </cell>
          <cell r="J3" t="str">
            <v>ESCRUTADOR1</v>
          </cell>
          <cell r="K3">
            <v>7</v>
          </cell>
        </row>
        <row r="4">
          <cell r="J4" t="str">
            <v>ESCRUTADOR2</v>
          </cell>
          <cell r="K4">
            <v>3</v>
          </cell>
        </row>
        <row r="5">
          <cell r="J5" t="str">
            <v>OTRA PERSONA</v>
          </cell>
          <cell r="K5">
            <v>1</v>
          </cell>
        </row>
        <row r="6">
          <cell r="J6" t="str">
            <v>PRESIDENTE</v>
          </cell>
          <cell r="K6">
            <v>757</v>
          </cell>
        </row>
        <row r="7">
          <cell r="J7" t="str">
            <v>SECRETARIO</v>
          </cell>
          <cell r="K7">
            <v>66</v>
          </cell>
        </row>
        <row r="8">
          <cell r="J8" t="str">
            <v>SIN DATO</v>
          </cell>
          <cell r="K8">
            <v>37</v>
          </cell>
        </row>
        <row r="32">
          <cell r="A32" t="str">
            <v>AL MOMENTO DEL ESCRUTINIO Y COMPUTO</v>
          </cell>
          <cell r="B32">
            <v>4</v>
          </cell>
        </row>
        <row r="33">
          <cell r="A33" t="str">
            <v>COMPLICADO ESCRUTINIO Y COMPUTO</v>
          </cell>
          <cell r="B33">
            <v>1</v>
          </cell>
        </row>
        <row r="34">
          <cell r="A34" t="str">
            <v>EL SECRETARIO NO FUE EL MEJOR ELEMENTO</v>
          </cell>
          <cell r="B34">
            <v>1</v>
          </cell>
        </row>
        <row r="35">
          <cell r="A35" t="str">
            <v>FÁCIL, ACABARON PRONTO</v>
          </cell>
          <cell r="B35">
            <v>1</v>
          </cell>
        </row>
        <row r="36">
          <cell r="A36" t="str">
            <v xml:space="preserve">FUE DIFICIL Y TARDADO PORQUE SE CONTARON LAS PAPELETAS </v>
          </cell>
          <cell r="B36">
            <v>1</v>
          </cell>
        </row>
        <row r="37">
          <cell r="A37" t="str">
            <v>HUBO ERRORES PERO SE HIZO UN BORRADOR, DIFICIL EL LLENADO DE ACTAS</v>
          </cell>
          <cell r="B37">
            <v>1</v>
          </cell>
        </row>
        <row r="38">
          <cell r="A38" t="str">
            <v>MUY COMPLICADO</v>
          </cell>
          <cell r="B38">
            <v>1</v>
          </cell>
        </row>
        <row r="39">
          <cell r="A39" t="str">
            <v>OK</v>
          </cell>
          <cell r="B39">
            <v>687</v>
          </cell>
        </row>
        <row r="40">
          <cell r="A40" t="str">
            <v>SE COMPLICO EL LLENADO Y HASTA QUE LLEGÓ EL CAE A AUXILIAR</v>
          </cell>
          <cell r="B40">
            <v>2</v>
          </cell>
        </row>
        <row r="41">
          <cell r="A41" t="str">
            <v>SE COMPLICÓ POR FALTA DE PRACTICA</v>
          </cell>
          <cell r="B41">
            <v>1</v>
          </cell>
        </row>
        <row r="42">
          <cell r="A42" t="str">
            <v>SE LE COMPLICO AL SECRETARIO</v>
          </cell>
          <cell r="B42">
            <v>1</v>
          </cell>
        </row>
        <row r="43">
          <cell r="A43" t="str">
            <v>SE TUVO QUE ESPERAR PARA LLENAR YA QUE NO LE ENTENDIÓ MUY BIEN</v>
          </cell>
          <cell r="B43">
            <v>1</v>
          </cell>
        </row>
        <row r="44">
          <cell r="A44" t="str">
            <v>SI COMPLICADO</v>
          </cell>
          <cell r="B44">
            <v>1</v>
          </cell>
        </row>
        <row r="45">
          <cell r="A45" t="str">
            <v>SIN DATO</v>
          </cell>
          <cell r="B45">
            <v>163</v>
          </cell>
        </row>
        <row r="46">
          <cell r="A46" t="str">
            <v>TARDADO POR FALTA DE EXPERIENCIA , FALTA DE ALIMENTOS</v>
          </cell>
          <cell r="B46">
            <v>2</v>
          </cell>
        </row>
        <row r="47">
          <cell r="A47" t="str">
            <v>TARDARON EN EL LLENADO</v>
          </cell>
          <cell r="B47">
            <v>1</v>
          </cell>
        </row>
        <row r="48">
          <cell r="A48" t="str">
            <v>UN POCO COMPLICADO</v>
          </cell>
          <cell r="B48">
            <v>1</v>
          </cell>
        </row>
        <row r="49">
          <cell r="A49" t="str">
            <v>UN POCO TARDADO</v>
          </cell>
          <cell r="B49">
            <v>1</v>
          </cell>
        </row>
        <row r="56">
          <cell r="B56" t="str">
            <v>AL MOMENTO DE CONTAR ESTUVO CONFUSO</v>
          </cell>
          <cell r="C56">
            <v>1</v>
          </cell>
        </row>
        <row r="57">
          <cell r="B57" t="str">
            <v>EL ACOMODO</v>
          </cell>
          <cell r="C57">
            <v>1</v>
          </cell>
        </row>
        <row r="58">
          <cell r="B58" t="str">
            <v>EL DEL PRI SE EQUIVOCO AL LLENAR EL ACTA PERO SE CORRIGIO SIN NINGUN PROBLEMA</v>
          </cell>
          <cell r="C58">
            <v>1</v>
          </cell>
        </row>
        <row r="59">
          <cell r="B59" t="str">
            <v>EN EL ESCRUTINIO Y COMPUTO SE TARDO POR MUCHOS VOTOS Y SE CLAUSURÓ DESPUÉS DE LAS 20:00</v>
          </cell>
          <cell r="C59">
            <v>3</v>
          </cell>
        </row>
        <row r="60">
          <cell r="B60" t="str">
            <v>ESCRUTINIO Y COMPUTO SE TARDARON</v>
          </cell>
          <cell r="C60">
            <v>1</v>
          </cell>
        </row>
        <row r="61">
          <cell r="B61" t="str">
            <v>OK</v>
          </cell>
          <cell r="C61">
            <v>699</v>
          </cell>
        </row>
        <row r="62">
          <cell r="B62" t="str">
            <v>SE LES DIFICULTÓ UN POCO EN EL ARMADO</v>
          </cell>
          <cell r="C62">
            <v>1</v>
          </cell>
        </row>
        <row r="63">
          <cell r="B63" t="str">
            <v>SIN DATO</v>
          </cell>
          <cell r="C63">
            <v>163</v>
          </cell>
        </row>
        <row r="64">
          <cell r="B64" t="str">
            <v>YA FUE MÁS FACIL</v>
          </cell>
          <cell r="C64">
            <v>1</v>
          </cell>
        </row>
        <row r="80">
          <cell r="B80" t="str">
            <v>ALGUNOS NERVIOSOS, MOLESTOS POR LOS RECUENTOS</v>
          </cell>
          <cell r="C80">
            <v>1</v>
          </cell>
        </row>
        <row r="81">
          <cell r="B81" t="str">
            <v>BUENA</v>
          </cell>
          <cell r="C81">
            <v>1</v>
          </cell>
        </row>
        <row r="82">
          <cell r="B82" t="str">
            <v>BUENA, EL REPRESENTANTE DEL PAN LLEGO TARDE PERO LA JORNADA TRANSCURRIO SIN NINGUN CONTRATIEMPO</v>
          </cell>
          <cell r="C82">
            <v>2</v>
          </cell>
        </row>
        <row r="83">
          <cell r="B83" t="str">
            <v>BUENA, LA JORNADA TRANSCURRIO NORMAL Y BIEN CAPACITADOS LOS FUNCIONARIOS</v>
          </cell>
          <cell r="C83">
            <v>1</v>
          </cell>
        </row>
        <row r="84">
          <cell r="B84" t="str">
            <v>BUENA, UN REPRESENTANTE DE PARTIDO LLENO MAL EL ACTA NO FIRMO CONFORME A SU IFE PERO TODO ESTUVO BIEN</v>
          </cell>
          <cell r="C84">
            <v>2</v>
          </cell>
        </row>
        <row r="85">
          <cell r="B85" t="str">
            <v>COMO FUE ELECTRONICAMENTE NO HUBO PROBLEMA, EL PROBLEMA FUE CON LOS VOTANTES PORQUE ALGUNOS SON ANALFABETAS, SE LES DIFICULTÓ EL USO DE LA URNA ELECTRONICA</v>
          </cell>
          <cell r="C85">
            <v>3</v>
          </cell>
        </row>
        <row r="86">
          <cell r="B86" t="str">
            <v>CONFLICTOS CON REPRESENTANTES DE LOS PARTIDOS POLÍTICOS SE HICIERON RECUENTOS 3 VECES</v>
          </cell>
          <cell r="C86">
            <v>1</v>
          </cell>
        </row>
        <row r="87">
          <cell r="B87" t="str">
            <v>EL REPRESENTANTE DEL PAN QUIZO PARAR LA VOTACION POR QUE DIJO QUE EL DEL PRI HABIA VOTADO DOBLE, PERO EL PRESIDENTE LO SOLUCIONO</v>
          </cell>
          <cell r="C87">
            <v>1</v>
          </cell>
        </row>
        <row r="88">
          <cell r="B88" t="str">
            <v>EL REPRESENTANTYE DEL PAN QUISO ARMAR UNA BRONCA PERO TODO SE APLACO Y SALIÓ BIEN</v>
          </cell>
          <cell r="C88">
            <v>2</v>
          </cell>
        </row>
        <row r="89">
          <cell r="B89" t="str">
            <v>ESTUVIERON MUY INTRANSIGENTES Y TRATARON DE TOMAR DESICIONES SALIO COMO A LAS 10:15 PM</v>
          </cell>
          <cell r="C89">
            <v>1</v>
          </cell>
        </row>
        <row r="90">
          <cell r="B90" t="str">
            <v>INTERVINIERON MUCHO Y QUITABAN TIEMPO</v>
          </cell>
          <cell r="C90">
            <v>1</v>
          </cell>
        </row>
        <row r="91">
          <cell r="B91" t="str">
            <v>LOS PARTIDOS ESTABAN INCONFORMES</v>
          </cell>
          <cell r="C91">
            <v>1</v>
          </cell>
        </row>
        <row r="92">
          <cell r="B92" t="str">
            <v>LOS PARTIDOS NO SE PUSIERON DE ACUERDO CON EL RESULTADO Y SOLICITARON CONTAR NUEVAMENTE LOS VOTOS</v>
          </cell>
          <cell r="C92">
            <v>4</v>
          </cell>
        </row>
        <row r="93">
          <cell r="B93" t="str">
            <v>LOS PRESIDENTES ACCEDIERON EN CONTAR LOS VOTOS</v>
          </cell>
          <cell r="C93">
            <v>1</v>
          </cell>
        </row>
        <row r="94">
          <cell r="B94" t="str">
            <v>LOS REPRESENTANTES NO PERMITIERON LA AGILIZACIÓN ESCRUTINIO</v>
          </cell>
          <cell r="C94">
            <v>1</v>
          </cell>
        </row>
        <row r="95">
          <cell r="B95" t="str">
            <v>MOVIMIENTO CIUDADANO INTERRUMPIENDO</v>
          </cell>
          <cell r="C95">
            <v>1</v>
          </cell>
        </row>
        <row r="96">
          <cell r="B96" t="str">
            <v>NO INTERVINIERON</v>
          </cell>
          <cell r="C96">
            <v>1</v>
          </cell>
        </row>
        <row r="97">
          <cell r="B97" t="str">
            <v>OK</v>
          </cell>
          <cell r="C97">
            <v>673</v>
          </cell>
        </row>
        <row r="98">
          <cell r="B98" t="str">
            <v>PAN Y MC CONTRA PRI, MUCHO DESORDEN, HUBO PLEITO ENTRE LOS REPRESENTANTES. CIUDADANOS FUERA DE CASILLA MOLESTANDO A VOTANTES</v>
          </cell>
          <cell r="C98">
            <v>1</v>
          </cell>
        </row>
        <row r="99">
          <cell r="B99" t="str">
            <v>PIDIERON QUE SE CONTARA OTRA VEZ, ESTABAN TENSOS, PERO NO HUBO PROBLEMAS</v>
          </cell>
          <cell r="C99">
            <v>1</v>
          </cell>
        </row>
        <row r="100">
          <cell r="B100" t="str">
            <v>SIN DATO</v>
          </cell>
          <cell r="C100">
            <v>163</v>
          </cell>
        </row>
        <row r="101">
          <cell r="B101" t="str">
            <v>SOLICITARON LA VERIFICACIÓN DEL CONTEO DE VOTOS</v>
          </cell>
          <cell r="C101">
            <v>2</v>
          </cell>
        </row>
        <row r="102">
          <cell r="B102" t="str">
            <v>SOLO HUBO UN DETALLE CON EL REPRESENTANTE DEL PRD EN EL ESCRUTINIO PERO NO PASÓ A MAYORES</v>
          </cell>
          <cell r="C102">
            <v>1</v>
          </cell>
        </row>
        <row r="103">
          <cell r="B103" t="str">
            <v>UN FUNCIONARIO DEL PRD QUIZO PARAR LA VOTACION Y SE LLEGÓ A UN ACUERDO Y TODO SE TRANQUILIZO</v>
          </cell>
          <cell r="C103">
            <v>2</v>
          </cell>
        </row>
        <row r="104">
          <cell r="B104" t="str">
            <v>UN INCIDENTE</v>
          </cell>
          <cell r="C104">
            <v>1</v>
          </cell>
        </row>
        <row r="105">
          <cell r="B105" t="str">
            <v>UN REPRESENTANTE DE PARTIDO PRD QUIZO PARAR LA VOTACION ACUSANDO AL PRI QUE HABIA VOTADO DOBLE, EL PRESIDENTE PUSO ORDEN Y SIGUIO LA VOTACION</v>
          </cell>
          <cell r="C105">
            <v>2</v>
          </cell>
        </row>
        <row r="111">
          <cell r="E111" t="str">
            <v>EL PAQUETE SE ENTREGÓ A LAS 17:30 HRS SIN NINGÚN PROBLEMA</v>
          </cell>
          <cell r="F111">
            <v>5</v>
          </cell>
        </row>
        <row r="112">
          <cell r="E112" t="str">
            <v>EL PAQUETE SE ENTREGÓ A LAS 19:00 HRS SIN NINGÚN PROBLEMA</v>
          </cell>
          <cell r="F112">
            <v>23</v>
          </cell>
        </row>
        <row r="113">
          <cell r="E113" t="str">
            <v>EL PAQUETE SE ENTREGÓ A LAS 19:30 HRS SIN NINGÚN PROBLEMA</v>
          </cell>
          <cell r="F113">
            <v>59</v>
          </cell>
        </row>
        <row r="114">
          <cell r="E114" t="str">
            <v>EL PAQUETE SE ENTREGÓ A LAS 20:00 HRS SIN NINGÚN PROBLEMA</v>
          </cell>
          <cell r="F114">
            <v>119</v>
          </cell>
        </row>
        <row r="115">
          <cell r="E115" t="str">
            <v>EL PAQUETE SE ENTREGÓ A LAS 20:30 HRS SIN NINGÚN PROBLEMA</v>
          </cell>
          <cell r="F115">
            <v>69</v>
          </cell>
        </row>
        <row r="116">
          <cell r="E116" t="str">
            <v>EL PAQUETE SE ENTREGÓ A LAS 20:45 HRS SIN NINGÚN PROBLEMA</v>
          </cell>
          <cell r="F116">
            <v>10</v>
          </cell>
        </row>
        <row r="117">
          <cell r="E117" t="str">
            <v>EL PAQUETE SE ENTREGÓ A LAS 21:00 HRS SIN NINGÚN PROBLEMA</v>
          </cell>
          <cell r="F117">
            <v>91</v>
          </cell>
        </row>
        <row r="118">
          <cell r="E118" t="str">
            <v>EL PAQUETE SE ENTREGÓ A LAS 21:30 HRS SIN NINGÚN PROBLEMA</v>
          </cell>
          <cell r="F118">
            <v>5</v>
          </cell>
        </row>
        <row r="119">
          <cell r="E119" t="str">
            <v>EL PAQUETE SE ENTREGÓ A LAS 22:00 HRS SIN NINGÚN PROBLEMA</v>
          </cell>
          <cell r="F119">
            <v>22</v>
          </cell>
        </row>
        <row r="120">
          <cell r="E120" t="str">
            <v>EL PAQUETE SE ENTREGÓ A LAS 22:30 HRS SIN NINGÚN PROBLEMA</v>
          </cell>
          <cell r="F120">
            <v>4</v>
          </cell>
        </row>
        <row r="121">
          <cell r="E121" t="str">
            <v>ENTREGÓ EL CAPACITADOR</v>
          </cell>
          <cell r="F121">
            <v>13</v>
          </cell>
        </row>
        <row r="122">
          <cell r="E122" t="str">
            <v>LO LLEVÓ EL PRESIDENTE</v>
          </cell>
          <cell r="F122">
            <v>2</v>
          </cell>
        </row>
        <row r="123">
          <cell r="E123" t="str">
            <v>NO SE ENCONTRO AL FUNCIONARIO</v>
          </cell>
          <cell r="F123">
            <v>6</v>
          </cell>
        </row>
        <row r="124">
          <cell r="E124" t="str">
            <v>PROBLEMA EN EL ESCRUTINIO</v>
          </cell>
          <cell r="F124">
            <v>15</v>
          </cell>
        </row>
        <row r="125">
          <cell r="E125" t="str">
            <v>PROBLEMA EN EL TRASLADO</v>
          </cell>
          <cell r="F125">
            <v>14</v>
          </cell>
        </row>
        <row r="126">
          <cell r="E126" t="str">
            <v>PROBLEMA EN LA CAPTURA</v>
          </cell>
          <cell r="F126">
            <v>28</v>
          </cell>
        </row>
        <row r="127">
          <cell r="E127" t="str">
            <v>PROBLEMA EN LA RECEPCIÓN</v>
          </cell>
          <cell r="F127">
            <v>272</v>
          </cell>
        </row>
        <row r="128">
          <cell r="E128" t="str">
            <v>PROBLEMAS EN EL TRASLADO</v>
          </cell>
          <cell r="F128">
            <v>6</v>
          </cell>
        </row>
        <row r="129">
          <cell r="E129" t="str">
            <v>SE JUNTARON PARA IRSE TODOS A ENTREGAR LOS PAQUETES</v>
          </cell>
          <cell r="F129">
            <v>37</v>
          </cell>
        </row>
        <row r="130">
          <cell r="E130" t="str">
            <v>SIN DATO</v>
          </cell>
          <cell r="F130">
            <v>4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0"/>
  <sheetViews>
    <sheetView zoomScaleNormal="100" zoomScaleSheetLayoutView="100" workbookViewId="0">
      <selection activeCell="N1" sqref="N1"/>
    </sheetView>
  </sheetViews>
  <sheetFormatPr baseColWidth="10" defaultRowHeight="15"/>
  <cols>
    <col min="1" max="1" width="9.42578125" customWidth="1"/>
    <col min="2" max="2" width="12.7109375" bestFit="1" customWidth="1"/>
    <col min="3" max="3" width="15.42578125" customWidth="1"/>
    <col min="4" max="4" width="11" customWidth="1"/>
    <col min="5" max="5" width="12.42578125" customWidth="1"/>
    <col min="6" max="6" width="11.5703125" bestFit="1" customWidth="1"/>
    <col min="7" max="7" width="9" customWidth="1"/>
    <col min="8" max="8" width="8.7109375" customWidth="1"/>
    <col min="9" max="9" width="12" customWidth="1"/>
    <col min="10" max="10" width="11.7109375" customWidth="1"/>
    <col min="11" max="11" width="13.140625" customWidth="1"/>
    <col min="12" max="12" width="11.42578125" customWidth="1"/>
    <col min="13" max="13" width="14.28515625" customWidth="1"/>
    <col min="17" max="17" width="6.5703125" bestFit="1" customWidth="1"/>
    <col min="18" max="18" width="2.28515625" bestFit="1" customWidth="1"/>
    <col min="19" max="19" width="9.85546875" bestFit="1" customWidth="1"/>
  </cols>
  <sheetData>
    <row r="1" spans="1:20">
      <c r="F1" s="2"/>
      <c r="G1" s="2"/>
      <c r="H1" s="2"/>
      <c r="I1" s="3"/>
      <c r="J1" s="3"/>
      <c r="K1" s="4"/>
      <c r="L1" s="83" t="s">
        <v>2</v>
      </c>
      <c r="M1" s="83"/>
      <c r="N1" s="3"/>
    </row>
    <row r="2" spans="1:20">
      <c r="F2" s="2"/>
      <c r="G2" s="2"/>
      <c r="H2" s="83" t="s">
        <v>3</v>
      </c>
      <c r="I2" s="83"/>
      <c r="J2" s="83"/>
      <c r="K2" s="83"/>
      <c r="L2" s="83"/>
      <c r="M2" s="83"/>
      <c r="N2" s="3"/>
    </row>
    <row r="3" spans="1:20">
      <c r="I3" s="4"/>
      <c r="J3" s="4"/>
      <c r="K3" s="4"/>
      <c r="L3" s="83" t="s">
        <v>1</v>
      </c>
      <c r="M3" s="83"/>
      <c r="N3" s="3"/>
    </row>
    <row r="4" spans="1:20">
      <c r="A4" s="4" t="s">
        <v>4</v>
      </c>
      <c r="B4" s="99" t="s">
        <v>39</v>
      </c>
      <c r="C4" s="99"/>
      <c r="D4" s="99"/>
      <c r="E4" s="99"/>
      <c r="F4" s="99"/>
      <c r="G4" s="99"/>
      <c r="H4" s="99"/>
      <c r="I4" s="4" t="s">
        <v>0</v>
      </c>
      <c r="J4" s="100" t="s">
        <v>40</v>
      </c>
      <c r="K4" s="100"/>
      <c r="L4" s="100"/>
      <c r="M4" s="100"/>
      <c r="N4" s="3"/>
    </row>
    <row r="6" spans="1:20" ht="40.5" customHeight="1">
      <c r="A6" s="101" t="s">
        <v>5</v>
      </c>
      <c r="B6" s="101"/>
      <c r="C6" s="44" t="s">
        <v>6</v>
      </c>
      <c r="D6" s="58" t="s">
        <v>42</v>
      </c>
      <c r="E6" s="44" t="s">
        <v>7</v>
      </c>
      <c r="F6" s="41"/>
      <c r="G6" s="44" t="s">
        <v>8</v>
      </c>
      <c r="H6" s="42"/>
      <c r="I6" s="44" t="s">
        <v>9</v>
      </c>
      <c r="J6" s="43"/>
      <c r="K6" s="44" t="s">
        <v>10</v>
      </c>
      <c r="L6" s="43"/>
    </row>
    <row r="7" spans="1:20">
      <c r="A7" s="35"/>
      <c r="B7" s="35"/>
      <c r="C7" s="36"/>
      <c r="D7" s="37"/>
      <c r="E7" s="36"/>
      <c r="F7" s="38"/>
      <c r="G7" s="36"/>
      <c r="H7" s="36"/>
      <c r="I7" s="39"/>
      <c r="J7" s="36"/>
      <c r="K7" s="40"/>
      <c r="L7" s="36"/>
      <c r="M7" s="40"/>
    </row>
    <row r="8" spans="1:20" ht="15" customHeight="1">
      <c r="A8" s="102" t="s">
        <v>29</v>
      </c>
      <c r="B8" s="102"/>
      <c r="C8" s="103" t="s">
        <v>43</v>
      </c>
      <c r="D8" s="103"/>
      <c r="E8" s="103"/>
      <c r="F8" s="103"/>
      <c r="G8" s="103"/>
      <c r="H8" s="103"/>
      <c r="I8" s="103"/>
      <c r="K8" s="61"/>
      <c r="L8" s="61"/>
      <c r="M8" s="40"/>
    </row>
    <row r="9" spans="1:20" ht="15" customHeight="1">
      <c r="J9" s="45"/>
      <c r="K9" s="61"/>
      <c r="L9" s="61"/>
    </row>
    <row r="10" spans="1:20" ht="31.5" customHeight="1">
      <c r="A10" s="34" t="s">
        <v>11</v>
      </c>
      <c r="B10" s="34" t="s">
        <v>12</v>
      </c>
      <c r="C10" s="98" t="s">
        <v>13</v>
      </c>
      <c r="D10" s="98"/>
      <c r="E10" s="92" t="s">
        <v>45</v>
      </c>
      <c r="F10" s="92"/>
      <c r="G10" s="92"/>
      <c r="H10" s="92"/>
      <c r="I10" s="92"/>
      <c r="J10" s="92"/>
      <c r="K10" s="92"/>
      <c r="L10" s="92"/>
      <c r="M10" s="92"/>
    </row>
    <row r="11" spans="1:20" ht="15" customHeight="1">
      <c r="A11" s="5" t="s">
        <v>44</v>
      </c>
      <c r="B11" s="59"/>
      <c r="C11" s="82" t="s">
        <v>14</v>
      </c>
      <c r="D11" s="83"/>
      <c r="E11" s="92" t="s">
        <v>46</v>
      </c>
      <c r="F11" s="92"/>
      <c r="G11" s="92"/>
      <c r="H11" s="92"/>
      <c r="I11" s="92"/>
      <c r="J11" s="92"/>
      <c r="K11" s="92"/>
      <c r="L11" s="92"/>
      <c r="M11" s="92"/>
    </row>
    <row r="12" spans="1:20" ht="15.75" thickBot="1">
      <c r="L12" s="6"/>
    </row>
    <row r="13" spans="1:20" ht="15.75" customHeight="1" thickTop="1">
      <c r="A13" s="80" t="s">
        <v>23</v>
      </c>
      <c r="B13" s="80" t="s">
        <v>15</v>
      </c>
      <c r="C13" s="80"/>
      <c r="D13" s="80"/>
      <c r="E13" s="86" t="s">
        <v>16</v>
      </c>
      <c r="F13" s="87"/>
      <c r="G13" s="88" t="s">
        <v>32</v>
      </c>
      <c r="H13" s="88" t="s">
        <v>33</v>
      </c>
      <c r="I13" s="90" t="s">
        <v>31</v>
      </c>
      <c r="J13" s="94" t="s">
        <v>41</v>
      </c>
      <c r="K13" s="95"/>
      <c r="L13" s="84" t="s">
        <v>34</v>
      </c>
      <c r="M13" s="84"/>
    </row>
    <row r="14" spans="1:20" ht="23.25" customHeight="1" thickBot="1">
      <c r="A14" s="81"/>
      <c r="B14" s="93"/>
      <c r="C14" s="93"/>
      <c r="D14" s="93"/>
      <c r="E14" s="56" t="s">
        <v>17</v>
      </c>
      <c r="F14" s="57" t="s">
        <v>30</v>
      </c>
      <c r="G14" s="89"/>
      <c r="H14" s="89"/>
      <c r="I14" s="91"/>
      <c r="J14" s="96"/>
      <c r="K14" s="97"/>
      <c r="L14" s="85"/>
      <c r="M14" s="85"/>
    </row>
    <row r="15" spans="1:20" ht="166.5" customHeight="1" thickTop="1">
      <c r="A15" s="47" t="s">
        <v>18</v>
      </c>
      <c r="B15" s="107" t="s">
        <v>48</v>
      </c>
      <c r="C15" s="107"/>
      <c r="D15" s="107"/>
      <c r="E15" s="48">
        <v>41640</v>
      </c>
      <c r="F15" s="48">
        <v>41790</v>
      </c>
      <c r="G15" s="62">
        <v>100</v>
      </c>
      <c r="H15" s="62">
        <f>1316*100/2571</f>
        <v>51.18630882924932</v>
      </c>
      <c r="I15" s="53">
        <v>2</v>
      </c>
      <c r="J15" s="105" t="s">
        <v>47</v>
      </c>
      <c r="K15" s="105"/>
      <c r="L15" s="107" t="s">
        <v>53</v>
      </c>
      <c r="M15" s="108"/>
      <c r="Q15" s="1"/>
      <c r="R15" s="1"/>
      <c r="S15" s="1"/>
      <c r="T15" s="55"/>
    </row>
    <row r="16" spans="1:20" ht="45" customHeight="1">
      <c r="A16" s="49" t="s">
        <v>19</v>
      </c>
      <c r="B16" s="112" t="s">
        <v>49</v>
      </c>
      <c r="C16" s="112"/>
      <c r="D16" s="112"/>
      <c r="E16" s="50">
        <v>41671</v>
      </c>
      <c r="F16" s="50">
        <v>41820</v>
      </c>
      <c r="G16" s="63">
        <v>100</v>
      </c>
      <c r="H16" s="79">
        <f>871*100/2571</f>
        <v>33.877868533644495</v>
      </c>
      <c r="I16" s="54">
        <v>2</v>
      </c>
      <c r="J16" s="106"/>
      <c r="K16" s="106"/>
      <c r="L16" s="106"/>
      <c r="M16" s="109"/>
      <c r="Q16" s="1"/>
      <c r="R16" s="1"/>
      <c r="S16" s="1"/>
    </row>
    <row r="17" spans="1:19" ht="45" customHeight="1" thickBot="1">
      <c r="A17" s="51" t="s">
        <v>20</v>
      </c>
      <c r="B17" s="104" t="s">
        <v>50</v>
      </c>
      <c r="C17" s="104"/>
      <c r="D17" s="104"/>
      <c r="E17" s="52">
        <v>41791</v>
      </c>
      <c r="F17" s="52">
        <v>41805</v>
      </c>
      <c r="G17" s="60">
        <v>100</v>
      </c>
      <c r="H17" s="60">
        <v>0</v>
      </c>
      <c r="I17" s="60">
        <v>3</v>
      </c>
      <c r="J17" s="104" t="s">
        <v>51</v>
      </c>
      <c r="K17" s="104"/>
      <c r="L17" s="110" t="s">
        <v>52</v>
      </c>
      <c r="M17" s="111"/>
      <c r="Q17" s="1"/>
      <c r="R17" s="1"/>
      <c r="S17" s="1"/>
    </row>
    <row r="18" spans="1:19">
      <c r="M18" s="1"/>
    </row>
    <row r="19" spans="1:19">
      <c r="M19" s="1"/>
    </row>
    <row r="20" spans="1:19">
      <c r="M20" s="1"/>
    </row>
  </sheetData>
  <dataConsolidate function="countNums">
    <dataRefs count="1">
      <dataRef ref="M15:M20" sheet="INFORMACIÓN GENERAL"/>
    </dataRefs>
  </dataConsolidate>
  <mergeCells count="29">
    <mergeCell ref="B17:D17"/>
    <mergeCell ref="J15:K15"/>
    <mergeCell ref="J16:K16"/>
    <mergeCell ref="J17:K17"/>
    <mergeCell ref="L15:M15"/>
    <mergeCell ref="L16:M16"/>
    <mergeCell ref="L17:M17"/>
    <mergeCell ref="B15:D15"/>
    <mergeCell ref="B16:D16"/>
    <mergeCell ref="L1:M1"/>
    <mergeCell ref="H2:M2"/>
    <mergeCell ref="L3:M3"/>
    <mergeCell ref="C10:D10"/>
    <mergeCell ref="B4:H4"/>
    <mergeCell ref="J4:M4"/>
    <mergeCell ref="A6:B6"/>
    <mergeCell ref="A8:B8"/>
    <mergeCell ref="C8:I8"/>
    <mergeCell ref="E10:M10"/>
    <mergeCell ref="A13:A14"/>
    <mergeCell ref="C11:D11"/>
    <mergeCell ref="L13:M14"/>
    <mergeCell ref="E13:F13"/>
    <mergeCell ref="G13:G14"/>
    <mergeCell ref="H13:H14"/>
    <mergeCell ref="I13:I14"/>
    <mergeCell ref="E11:M11"/>
    <mergeCell ref="B13:D14"/>
    <mergeCell ref="J13:K1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2295" orientation="landscape" r:id="rId1"/>
  <headerFooter>
    <oddFooter>&amp;LInforme Anual&amp;CPágina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"/>
  <sheetViews>
    <sheetView workbookViewId="0">
      <selection activeCell="D10" sqref="D10"/>
    </sheetView>
  </sheetViews>
  <sheetFormatPr baseColWidth="10" defaultRowHeight="15"/>
  <cols>
    <col min="1" max="16384" width="11.42578125" style="1"/>
  </cols>
  <sheetData>
    <row r="1" spans="1:3">
      <c r="A1" s="1" t="s">
        <v>36</v>
      </c>
      <c r="B1" s="1" t="s">
        <v>37</v>
      </c>
      <c r="C1" s="1" t="s">
        <v>38</v>
      </c>
    </row>
    <row r="2" spans="1:3">
      <c r="A2" s="1" t="s">
        <v>21</v>
      </c>
      <c r="B2" s="1">
        <v>1</v>
      </c>
      <c r="C2" s="1">
        <f>COUNTIFS('INFORMACIÓN GENERAL'!I15:I17,"=1")</f>
        <v>0</v>
      </c>
    </row>
    <row r="3" spans="1:3">
      <c r="A3" s="1" t="s">
        <v>22</v>
      </c>
      <c r="B3" s="1">
        <v>2</v>
      </c>
      <c r="C3" s="1">
        <f>COUNTIFS('INFORMACIÓN GENERAL'!I15:I17,"=2")</f>
        <v>2</v>
      </c>
    </row>
    <row r="4" spans="1:3">
      <c r="A4" s="1" t="s">
        <v>35</v>
      </c>
      <c r="B4" s="1">
        <v>3</v>
      </c>
      <c r="C4" s="1">
        <f>COUNTIFS('INFORMACIÓN GENERAL'!I15:I17,"=3")</f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3:H30"/>
  <sheetViews>
    <sheetView workbookViewId="0">
      <selection activeCell="E30" sqref="E30"/>
    </sheetView>
  </sheetViews>
  <sheetFormatPr baseColWidth="10" defaultRowHeight="15"/>
  <sheetData>
    <row r="3" spans="1:8">
      <c r="A3" s="3"/>
      <c r="B3" s="3"/>
      <c r="C3" s="3"/>
      <c r="D3" s="3"/>
      <c r="E3" s="3"/>
      <c r="F3" s="3"/>
      <c r="G3" s="3"/>
      <c r="H3" s="3"/>
    </row>
    <row r="5" spans="1:8" ht="15" customHeight="1">
      <c r="B5" s="61"/>
      <c r="C5" s="61"/>
    </row>
    <row r="6" spans="1:8" ht="15" customHeight="1">
      <c r="B6" s="61"/>
      <c r="C6" s="61"/>
    </row>
    <row r="8" spans="1:8" ht="15.75" thickBot="1">
      <c r="A8" s="2"/>
      <c r="B8" s="2"/>
    </row>
    <row r="9" spans="1:8" ht="15.75" thickTop="1">
      <c r="A9" s="80" t="s">
        <v>15</v>
      </c>
      <c r="B9" s="80"/>
      <c r="C9" s="121" t="s">
        <v>26</v>
      </c>
      <c r="D9" s="121"/>
      <c r="E9" s="121"/>
      <c r="F9" s="121"/>
      <c r="G9" s="121"/>
      <c r="H9" s="121"/>
    </row>
    <row r="10" spans="1:8">
      <c r="A10" s="81"/>
      <c r="B10" s="81"/>
      <c r="C10" s="122" t="s">
        <v>24</v>
      </c>
      <c r="D10" s="119"/>
      <c r="E10" s="119"/>
      <c r="F10" s="119" t="s">
        <v>25</v>
      </c>
      <c r="G10" s="119"/>
      <c r="H10" s="120"/>
    </row>
    <row r="11" spans="1:8" ht="15.75" thickBot="1">
      <c r="A11" s="93"/>
      <c r="B11" s="93"/>
      <c r="C11" s="19">
        <v>2014</v>
      </c>
      <c r="D11" s="21"/>
      <c r="E11" s="21"/>
      <c r="F11" s="21">
        <v>2014</v>
      </c>
      <c r="G11" s="21"/>
      <c r="H11" s="20"/>
    </row>
    <row r="12" spans="1:8" ht="28.5" customHeight="1" thickTop="1">
      <c r="A12" s="123" t="s">
        <v>182</v>
      </c>
      <c r="B12" s="124"/>
      <c r="C12" s="7">
        <v>7</v>
      </c>
      <c r="D12" s="8"/>
      <c r="E12" s="9"/>
      <c r="F12" s="13">
        <v>53675.18</v>
      </c>
      <c r="G12" s="14"/>
      <c r="H12" s="15"/>
    </row>
    <row r="13" spans="1:8">
      <c r="A13" s="113" t="s">
        <v>54</v>
      </c>
      <c r="B13" s="114"/>
      <c r="C13" s="10">
        <v>1</v>
      </c>
      <c r="D13" s="11"/>
      <c r="E13" s="12"/>
      <c r="F13" s="16">
        <v>0</v>
      </c>
      <c r="G13" s="17"/>
      <c r="H13" s="18"/>
    </row>
    <row r="14" spans="1:8">
      <c r="A14" s="113" t="s">
        <v>55</v>
      </c>
      <c r="B14" s="114"/>
      <c r="C14" s="10">
        <v>0</v>
      </c>
      <c r="D14" s="11"/>
      <c r="E14" s="12"/>
      <c r="F14" s="16">
        <v>0</v>
      </c>
      <c r="G14" s="17"/>
      <c r="H14" s="18"/>
    </row>
    <row r="15" spans="1:8">
      <c r="A15" s="113"/>
      <c r="B15" s="114"/>
      <c r="C15" s="10"/>
      <c r="D15" s="11"/>
      <c r="E15" s="12"/>
      <c r="F15" s="16"/>
      <c r="G15" s="17"/>
      <c r="H15" s="18"/>
    </row>
    <row r="16" spans="1:8">
      <c r="A16" s="113"/>
      <c r="B16" s="114"/>
      <c r="C16" s="10"/>
      <c r="D16" s="11"/>
      <c r="E16" s="12"/>
      <c r="F16" s="16"/>
      <c r="G16" s="17"/>
      <c r="H16" s="18"/>
    </row>
    <row r="17" spans="1:8">
      <c r="A17" s="113"/>
      <c r="B17" s="114"/>
      <c r="C17" s="10"/>
      <c r="D17" s="11"/>
      <c r="E17" s="12"/>
      <c r="F17" s="16"/>
      <c r="G17" s="17"/>
      <c r="H17" s="18"/>
    </row>
    <row r="18" spans="1:8">
      <c r="A18" s="113"/>
      <c r="B18" s="114"/>
      <c r="C18" s="10"/>
      <c r="D18" s="11"/>
      <c r="E18" s="12"/>
      <c r="F18" s="16"/>
      <c r="G18" s="17"/>
      <c r="H18" s="18"/>
    </row>
    <row r="19" spans="1:8">
      <c r="A19" s="113"/>
      <c r="B19" s="114"/>
      <c r="C19" s="10"/>
      <c r="D19" s="11"/>
      <c r="E19" s="12"/>
      <c r="F19" s="16"/>
      <c r="G19" s="17"/>
      <c r="H19" s="18"/>
    </row>
    <row r="20" spans="1:8">
      <c r="A20" s="113"/>
      <c r="B20" s="114"/>
      <c r="C20" s="10"/>
      <c r="D20" s="11"/>
      <c r="E20" s="12"/>
      <c r="F20" s="16"/>
      <c r="G20" s="17"/>
      <c r="H20" s="18"/>
    </row>
    <row r="21" spans="1:8">
      <c r="A21" s="113"/>
      <c r="B21" s="114"/>
      <c r="C21" s="10"/>
      <c r="D21" s="11"/>
      <c r="E21" s="12"/>
      <c r="F21" s="16"/>
      <c r="G21" s="17"/>
      <c r="H21" s="18"/>
    </row>
    <row r="22" spans="1:8">
      <c r="A22" s="113"/>
      <c r="B22" s="114"/>
      <c r="C22" s="10"/>
      <c r="D22" s="11"/>
      <c r="E22" s="12"/>
      <c r="F22" s="16"/>
      <c r="G22" s="17"/>
      <c r="H22" s="18"/>
    </row>
    <row r="23" spans="1:8">
      <c r="A23" s="113"/>
      <c r="B23" s="114"/>
      <c r="C23" s="10"/>
      <c r="D23" s="11"/>
      <c r="E23" s="12"/>
      <c r="F23" s="16"/>
      <c r="G23" s="17"/>
      <c r="H23" s="18"/>
    </row>
    <row r="24" spans="1:8">
      <c r="A24" s="113"/>
      <c r="B24" s="114"/>
      <c r="C24" s="10"/>
      <c r="D24" s="11"/>
      <c r="E24" s="12"/>
      <c r="F24" s="16"/>
      <c r="G24" s="17"/>
      <c r="H24" s="18"/>
    </row>
    <row r="25" spans="1:8" ht="15.75" thickBot="1">
      <c r="A25" s="117"/>
      <c r="B25" s="118"/>
      <c r="C25" s="22"/>
      <c r="D25" s="23"/>
      <c r="E25" s="24"/>
      <c r="F25" s="25"/>
      <c r="G25" s="26"/>
      <c r="H25" s="27"/>
    </row>
    <row r="26" spans="1:8" ht="15.75" thickBot="1">
      <c r="A26" s="115" t="s">
        <v>27</v>
      </c>
      <c r="B26" s="116"/>
      <c r="C26" s="28"/>
      <c r="D26" s="29"/>
      <c r="E26" s="30"/>
      <c r="F26" s="31">
        <f t="shared" ref="F26:H26" si="0">SUM(F12:F25)</f>
        <v>53675.18</v>
      </c>
      <c r="G26" s="32">
        <f t="shared" si="0"/>
        <v>0</v>
      </c>
      <c r="H26" s="33">
        <f t="shared" si="0"/>
        <v>0</v>
      </c>
    </row>
    <row r="30" spans="1:8">
      <c r="D30" s="46"/>
    </row>
  </sheetData>
  <mergeCells count="19">
    <mergeCell ref="F10:H10"/>
    <mergeCell ref="C9:H9"/>
    <mergeCell ref="A9:B11"/>
    <mergeCell ref="C10:E10"/>
    <mergeCell ref="A12:B12"/>
    <mergeCell ref="A13:B13"/>
    <mergeCell ref="A14:B14"/>
    <mergeCell ref="A15:B15"/>
    <mergeCell ref="A16:B16"/>
    <mergeCell ref="A26:B26"/>
    <mergeCell ref="A22:B22"/>
    <mergeCell ref="A23:B23"/>
    <mergeCell ref="A24:B24"/>
    <mergeCell ref="A25:B25"/>
    <mergeCell ref="A17:B17"/>
    <mergeCell ref="A18:B18"/>
    <mergeCell ref="A19:B19"/>
    <mergeCell ref="A20:B20"/>
    <mergeCell ref="A21:B2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229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3:L205"/>
  <sheetViews>
    <sheetView topLeftCell="A118" workbookViewId="0">
      <selection activeCell="A3" sqref="A3:H3"/>
    </sheetView>
  </sheetViews>
  <sheetFormatPr baseColWidth="10" defaultRowHeight="15"/>
  <cols>
    <col min="1" max="1" width="14.5703125" customWidth="1"/>
  </cols>
  <sheetData>
    <row r="3" spans="1:12">
      <c r="A3" s="125" t="s">
        <v>28</v>
      </c>
      <c r="B3" s="125"/>
      <c r="C3" s="125"/>
      <c r="D3" s="125"/>
      <c r="E3" s="125"/>
      <c r="F3" s="125"/>
      <c r="G3" s="125"/>
      <c r="H3" s="125"/>
    </row>
    <row r="5" spans="1:12" ht="15" customHeight="1">
      <c r="A5" s="72" t="s">
        <v>56</v>
      </c>
      <c r="B5" s="73" t="s">
        <v>57</v>
      </c>
      <c r="C5" s="72" t="s">
        <v>58</v>
      </c>
      <c r="K5" s="61"/>
      <c r="L5" s="61"/>
    </row>
    <row r="6" spans="1:12" ht="15.75" customHeight="1">
      <c r="A6">
        <v>1316</v>
      </c>
      <c r="B6">
        <v>871</v>
      </c>
      <c r="C6">
        <v>445</v>
      </c>
      <c r="K6" s="61"/>
      <c r="L6" s="61"/>
    </row>
    <row r="7" spans="1:12">
      <c r="B7" s="74">
        <f>871*100/1316</f>
        <v>66.1854103343465</v>
      </c>
      <c r="C7" s="74">
        <f>445*100/1316</f>
        <v>33.814589665653493</v>
      </c>
      <c r="E7" s="64"/>
      <c r="F7" s="64"/>
      <c r="G7" s="64"/>
      <c r="H7" s="64"/>
      <c r="I7" s="64"/>
    </row>
    <row r="8" spans="1:12">
      <c r="B8" s="65"/>
      <c r="C8" s="65"/>
      <c r="D8" s="65"/>
      <c r="E8" s="65"/>
      <c r="F8" s="65"/>
      <c r="G8" s="65"/>
      <c r="H8" s="65"/>
      <c r="I8" s="65"/>
    </row>
    <row r="9" spans="1:12">
      <c r="B9" s="65"/>
      <c r="C9" s="65"/>
      <c r="D9" s="65"/>
      <c r="E9" s="65"/>
      <c r="F9" s="65"/>
      <c r="G9" s="65"/>
      <c r="H9" s="65"/>
      <c r="I9" s="65"/>
    </row>
    <row r="10" spans="1:12">
      <c r="D10" s="1"/>
      <c r="E10" s="1"/>
    </row>
    <row r="25" spans="1:2">
      <c r="A25" t="s">
        <v>59</v>
      </c>
    </row>
    <row r="26" spans="1:2">
      <c r="A26" s="75" t="s">
        <v>60</v>
      </c>
      <c r="B26" s="76">
        <v>7</v>
      </c>
    </row>
    <row r="27" spans="1:2">
      <c r="A27" s="75" t="s">
        <v>61</v>
      </c>
      <c r="B27" s="76">
        <v>3</v>
      </c>
    </row>
    <row r="28" spans="1:2">
      <c r="A28" s="75" t="s">
        <v>62</v>
      </c>
      <c r="B28" s="76">
        <v>1</v>
      </c>
    </row>
    <row r="29" spans="1:2">
      <c r="A29" s="75" t="s">
        <v>63</v>
      </c>
      <c r="B29" s="76">
        <v>757</v>
      </c>
    </row>
    <row r="30" spans="1:2">
      <c r="A30" s="75" t="s">
        <v>64</v>
      </c>
      <c r="B30" s="76">
        <v>66</v>
      </c>
    </row>
    <row r="31" spans="1:2">
      <c r="A31" s="75" t="s">
        <v>65</v>
      </c>
      <c r="B31" s="76">
        <v>37</v>
      </c>
    </row>
    <row r="32" spans="1:2">
      <c r="A32" s="75"/>
      <c r="B32" s="76">
        <f>SUM(B26:B31)</f>
        <v>871</v>
      </c>
    </row>
    <row r="41" spans="1:6">
      <c r="B41" s="4"/>
      <c r="C41" s="4"/>
    </row>
    <row r="43" spans="1:6">
      <c r="B43" s="64"/>
      <c r="C43" s="64"/>
      <c r="D43" s="67"/>
      <c r="E43" s="68"/>
      <c r="F43" s="69"/>
    </row>
    <row r="44" spans="1:6">
      <c r="B44" s="65"/>
      <c r="C44" s="65"/>
      <c r="D44" s="70"/>
      <c r="E44" s="71"/>
      <c r="F44" s="70"/>
    </row>
    <row r="45" spans="1:6">
      <c r="B45" s="65"/>
      <c r="C45" s="65"/>
      <c r="D45" s="70"/>
      <c r="E45" s="70"/>
      <c r="F45" s="70"/>
    </row>
    <row r="46" spans="1:6">
      <c r="A46" t="s">
        <v>66</v>
      </c>
      <c r="C46" s="65"/>
      <c r="D46" s="70"/>
      <c r="E46" s="70"/>
      <c r="F46" s="70"/>
    </row>
    <row r="47" spans="1:6">
      <c r="A47" s="75" t="s">
        <v>67</v>
      </c>
      <c r="B47" s="76">
        <v>4</v>
      </c>
      <c r="C47" s="66"/>
    </row>
    <row r="48" spans="1:6">
      <c r="A48" s="75" t="s">
        <v>68</v>
      </c>
      <c r="B48" s="76">
        <v>1</v>
      </c>
      <c r="C48" s="66"/>
    </row>
    <row r="49" spans="1:2">
      <c r="A49" s="75" t="s">
        <v>69</v>
      </c>
      <c r="B49" s="76">
        <v>1</v>
      </c>
    </row>
    <row r="50" spans="1:2">
      <c r="A50" s="75" t="s">
        <v>70</v>
      </c>
      <c r="B50" s="76">
        <v>1</v>
      </c>
    </row>
    <row r="51" spans="1:2">
      <c r="A51" s="75" t="s">
        <v>71</v>
      </c>
      <c r="B51" s="76">
        <v>1</v>
      </c>
    </row>
    <row r="52" spans="1:2">
      <c r="A52" s="75" t="s">
        <v>72</v>
      </c>
      <c r="B52" s="76">
        <v>1</v>
      </c>
    </row>
    <row r="53" spans="1:2">
      <c r="A53" s="75" t="s">
        <v>73</v>
      </c>
      <c r="B53" s="76">
        <v>1</v>
      </c>
    </row>
    <row r="54" spans="1:2">
      <c r="A54" s="75" t="s">
        <v>74</v>
      </c>
      <c r="B54" s="76">
        <v>687</v>
      </c>
    </row>
    <row r="55" spans="1:2">
      <c r="A55" s="75" t="s">
        <v>75</v>
      </c>
      <c r="B55" s="76">
        <v>2</v>
      </c>
    </row>
    <row r="56" spans="1:2">
      <c r="A56" s="75" t="s">
        <v>76</v>
      </c>
      <c r="B56" s="76">
        <v>1</v>
      </c>
    </row>
    <row r="57" spans="1:2">
      <c r="A57" s="75" t="s">
        <v>77</v>
      </c>
      <c r="B57" s="76">
        <v>1</v>
      </c>
    </row>
    <row r="58" spans="1:2">
      <c r="A58" s="75" t="s">
        <v>78</v>
      </c>
      <c r="B58" s="76">
        <v>1</v>
      </c>
    </row>
    <row r="59" spans="1:2">
      <c r="A59" s="75" t="s">
        <v>79</v>
      </c>
      <c r="B59" s="76">
        <v>1</v>
      </c>
    </row>
    <row r="60" spans="1:2">
      <c r="A60" s="75" t="s">
        <v>65</v>
      </c>
      <c r="B60" s="76">
        <v>163</v>
      </c>
    </row>
    <row r="61" spans="1:2">
      <c r="A61" s="75" t="s">
        <v>80</v>
      </c>
      <c r="B61" s="76">
        <v>2</v>
      </c>
    </row>
    <row r="62" spans="1:2">
      <c r="A62" s="75" t="s">
        <v>81</v>
      </c>
      <c r="B62" s="76">
        <v>1</v>
      </c>
    </row>
    <row r="63" spans="1:2">
      <c r="A63" s="75" t="s">
        <v>82</v>
      </c>
      <c r="B63" s="76">
        <v>1</v>
      </c>
    </row>
    <row r="64" spans="1:2">
      <c r="A64" s="75" t="s">
        <v>83</v>
      </c>
      <c r="B64" s="76">
        <v>1</v>
      </c>
    </row>
    <row r="65" spans="1:6">
      <c r="B65">
        <f>SUM(B47:B64)</f>
        <v>871</v>
      </c>
    </row>
    <row r="73" spans="1:6">
      <c r="A73" t="s">
        <v>84</v>
      </c>
    </row>
    <row r="74" spans="1:6">
      <c r="A74" s="75" t="s">
        <v>85</v>
      </c>
      <c r="B74" s="76">
        <v>1</v>
      </c>
    </row>
    <row r="75" spans="1:6">
      <c r="A75" s="75" t="s">
        <v>86</v>
      </c>
      <c r="B75" s="76">
        <v>1</v>
      </c>
      <c r="C75" s="4"/>
    </row>
    <row r="76" spans="1:6">
      <c r="A76" s="75" t="s">
        <v>87</v>
      </c>
      <c r="B76" s="76">
        <v>1</v>
      </c>
    </row>
    <row r="77" spans="1:6">
      <c r="A77" s="75" t="s">
        <v>88</v>
      </c>
      <c r="B77" s="76">
        <v>3</v>
      </c>
      <c r="C77" s="64"/>
      <c r="D77" s="68"/>
      <c r="E77" s="68"/>
      <c r="F77" s="68"/>
    </row>
    <row r="78" spans="1:6">
      <c r="A78" s="75" t="s">
        <v>89</v>
      </c>
      <c r="B78" s="76">
        <v>1</v>
      </c>
      <c r="C78" s="77"/>
      <c r="D78" s="70"/>
      <c r="E78" s="71"/>
      <c r="F78" s="70"/>
    </row>
    <row r="79" spans="1:6">
      <c r="A79" s="75" t="s">
        <v>74</v>
      </c>
      <c r="B79" s="76">
        <v>699</v>
      </c>
      <c r="C79" s="65"/>
      <c r="D79" s="70"/>
      <c r="E79" s="70"/>
      <c r="F79" s="70"/>
    </row>
    <row r="80" spans="1:6">
      <c r="A80" s="75" t="s">
        <v>90</v>
      </c>
      <c r="B80" s="76">
        <v>1</v>
      </c>
      <c r="C80" s="65"/>
      <c r="D80" s="70"/>
      <c r="E80" s="70"/>
      <c r="F80" s="70"/>
    </row>
    <row r="81" spans="1:2">
      <c r="A81" s="75" t="s">
        <v>65</v>
      </c>
      <c r="B81" s="76">
        <v>163</v>
      </c>
    </row>
    <row r="82" spans="1:2">
      <c r="A82" s="75" t="s">
        <v>91</v>
      </c>
      <c r="B82" s="76">
        <v>1</v>
      </c>
    </row>
    <row r="83" spans="1:2">
      <c r="B83">
        <f>SUM(B74:B82)</f>
        <v>871</v>
      </c>
    </row>
    <row r="99" spans="1:2">
      <c r="A99" t="s">
        <v>92</v>
      </c>
    </row>
    <row r="100" spans="1:2">
      <c r="A100" s="75" t="s">
        <v>93</v>
      </c>
      <c r="B100" s="76">
        <v>1</v>
      </c>
    </row>
    <row r="101" spans="1:2">
      <c r="A101" s="75" t="s">
        <v>94</v>
      </c>
      <c r="B101" s="76">
        <v>1</v>
      </c>
    </row>
    <row r="102" spans="1:2">
      <c r="A102" s="75" t="s">
        <v>95</v>
      </c>
      <c r="B102" s="76">
        <v>2</v>
      </c>
    </row>
    <row r="103" spans="1:2">
      <c r="A103" s="75" t="s">
        <v>96</v>
      </c>
      <c r="B103" s="76">
        <v>1</v>
      </c>
    </row>
    <row r="104" spans="1:2">
      <c r="A104" s="75" t="s">
        <v>97</v>
      </c>
      <c r="B104" s="76">
        <v>2</v>
      </c>
    </row>
    <row r="105" spans="1:2">
      <c r="A105" s="75" t="s">
        <v>98</v>
      </c>
      <c r="B105" s="76">
        <v>3</v>
      </c>
    </row>
    <row r="106" spans="1:2">
      <c r="A106" s="75" t="s">
        <v>99</v>
      </c>
      <c r="B106" s="76">
        <v>1</v>
      </c>
    </row>
    <row r="107" spans="1:2">
      <c r="A107" s="75" t="s">
        <v>100</v>
      </c>
      <c r="B107" s="76">
        <v>1</v>
      </c>
    </row>
    <row r="108" spans="1:2">
      <c r="A108" s="75" t="s">
        <v>101</v>
      </c>
      <c r="B108" s="76">
        <v>2</v>
      </c>
    </row>
    <row r="109" spans="1:2">
      <c r="A109" s="75" t="s">
        <v>102</v>
      </c>
      <c r="B109" s="76">
        <v>1</v>
      </c>
    </row>
    <row r="110" spans="1:2">
      <c r="A110" s="75" t="s">
        <v>103</v>
      </c>
      <c r="B110" s="76">
        <v>1</v>
      </c>
    </row>
    <row r="111" spans="1:2">
      <c r="A111" s="75" t="s">
        <v>104</v>
      </c>
      <c r="B111" s="76">
        <v>1</v>
      </c>
    </row>
    <row r="112" spans="1:2">
      <c r="A112" s="75" t="s">
        <v>105</v>
      </c>
      <c r="B112" s="76">
        <v>4</v>
      </c>
    </row>
    <row r="113" spans="1:2">
      <c r="A113" s="75" t="s">
        <v>106</v>
      </c>
      <c r="B113" s="76">
        <v>1</v>
      </c>
    </row>
    <row r="114" spans="1:2">
      <c r="A114" s="75" t="s">
        <v>107</v>
      </c>
      <c r="B114" s="76">
        <v>1</v>
      </c>
    </row>
    <row r="115" spans="1:2">
      <c r="A115" s="75" t="s">
        <v>108</v>
      </c>
      <c r="B115" s="76">
        <v>1</v>
      </c>
    </row>
    <row r="116" spans="1:2">
      <c r="A116" s="75" t="s">
        <v>109</v>
      </c>
      <c r="B116" s="76">
        <v>1</v>
      </c>
    </row>
    <row r="117" spans="1:2">
      <c r="A117" s="75" t="s">
        <v>74</v>
      </c>
      <c r="B117" s="76">
        <v>673</v>
      </c>
    </row>
    <row r="118" spans="1:2">
      <c r="A118" s="75" t="s">
        <v>110</v>
      </c>
      <c r="B118" s="76">
        <v>1</v>
      </c>
    </row>
    <row r="119" spans="1:2">
      <c r="A119" s="75" t="s">
        <v>111</v>
      </c>
      <c r="B119" s="76">
        <v>1</v>
      </c>
    </row>
    <row r="120" spans="1:2">
      <c r="A120" s="75" t="s">
        <v>65</v>
      </c>
      <c r="B120" s="76">
        <v>163</v>
      </c>
    </row>
    <row r="121" spans="1:2">
      <c r="A121" s="75" t="s">
        <v>112</v>
      </c>
      <c r="B121" s="76">
        <v>2</v>
      </c>
    </row>
    <row r="122" spans="1:2">
      <c r="A122" s="75" t="s">
        <v>113</v>
      </c>
      <c r="B122" s="76">
        <v>1</v>
      </c>
    </row>
    <row r="123" spans="1:2">
      <c r="A123" s="75" t="s">
        <v>114</v>
      </c>
      <c r="B123" s="76">
        <v>2</v>
      </c>
    </row>
    <row r="124" spans="1:2">
      <c r="A124" s="75" t="s">
        <v>115</v>
      </c>
      <c r="B124" s="76">
        <v>1</v>
      </c>
    </row>
    <row r="125" spans="1:2">
      <c r="A125" s="75" t="s">
        <v>116</v>
      </c>
      <c r="B125" s="76">
        <v>2</v>
      </c>
    </row>
    <row r="126" spans="1:2">
      <c r="B126">
        <f>SUM(B100:B125)</f>
        <v>871</v>
      </c>
    </row>
    <row r="131" spans="1:5">
      <c r="A131" t="s">
        <v>117</v>
      </c>
      <c r="D131" t="s">
        <v>181</v>
      </c>
    </row>
    <row r="132" spans="1:5">
      <c r="A132" s="75" t="s">
        <v>118</v>
      </c>
      <c r="B132" s="76">
        <v>3</v>
      </c>
      <c r="D132" s="75" t="s">
        <v>139</v>
      </c>
      <c r="E132" s="76">
        <v>5</v>
      </c>
    </row>
    <row r="133" spans="1:5">
      <c r="A133" s="75" t="s">
        <v>119</v>
      </c>
      <c r="B133" s="76">
        <v>2</v>
      </c>
      <c r="D133" s="75" t="s">
        <v>140</v>
      </c>
      <c r="E133" s="76">
        <v>23</v>
      </c>
    </row>
    <row r="134" spans="1:5">
      <c r="A134" s="75" t="s">
        <v>120</v>
      </c>
      <c r="B134" s="76">
        <v>1</v>
      </c>
      <c r="D134" s="75" t="s">
        <v>141</v>
      </c>
      <c r="E134" s="76">
        <v>59</v>
      </c>
    </row>
    <row r="135" spans="1:5">
      <c r="A135" s="75" t="s">
        <v>121</v>
      </c>
      <c r="B135" s="76">
        <v>2</v>
      </c>
      <c r="D135" s="75" t="s">
        <v>144</v>
      </c>
      <c r="E135" s="76">
        <v>119</v>
      </c>
    </row>
    <row r="136" spans="1:5">
      <c r="A136" s="75" t="s">
        <v>122</v>
      </c>
      <c r="B136" s="76">
        <v>1</v>
      </c>
      <c r="D136" s="75" t="s">
        <v>145</v>
      </c>
      <c r="E136" s="76">
        <v>69</v>
      </c>
    </row>
    <row r="137" spans="1:5">
      <c r="A137" s="75" t="s">
        <v>123</v>
      </c>
      <c r="B137" s="76">
        <v>1</v>
      </c>
      <c r="D137" s="75" t="s">
        <v>146</v>
      </c>
      <c r="E137" s="76">
        <v>10</v>
      </c>
    </row>
    <row r="138" spans="1:5">
      <c r="A138" s="75" t="s">
        <v>124</v>
      </c>
      <c r="B138" s="76">
        <v>1</v>
      </c>
      <c r="D138" s="75" t="s">
        <v>147</v>
      </c>
      <c r="E138" s="76">
        <v>91</v>
      </c>
    </row>
    <row r="139" spans="1:5">
      <c r="A139" s="75" t="s">
        <v>125</v>
      </c>
      <c r="B139" s="76">
        <v>1</v>
      </c>
      <c r="D139" s="75" t="s">
        <v>148</v>
      </c>
      <c r="E139" s="76">
        <v>5</v>
      </c>
    </row>
    <row r="140" spans="1:5">
      <c r="A140" s="75" t="s">
        <v>126</v>
      </c>
      <c r="B140" s="76">
        <v>1</v>
      </c>
      <c r="D140" s="75" t="s">
        <v>150</v>
      </c>
      <c r="E140" s="76">
        <v>22</v>
      </c>
    </row>
    <row r="141" spans="1:5">
      <c r="A141" s="75" t="s">
        <v>127</v>
      </c>
      <c r="B141" s="76">
        <v>1</v>
      </c>
      <c r="D141" s="75" t="s">
        <v>151</v>
      </c>
      <c r="E141" s="76">
        <v>4</v>
      </c>
    </row>
    <row r="142" spans="1:5">
      <c r="A142" s="75" t="s">
        <v>128</v>
      </c>
      <c r="B142" s="76">
        <v>1</v>
      </c>
      <c r="D142" s="75" t="s">
        <v>153</v>
      </c>
      <c r="E142" s="76">
        <v>13</v>
      </c>
    </row>
    <row r="143" spans="1:5">
      <c r="A143" s="75" t="s">
        <v>129</v>
      </c>
      <c r="B143" s="76">
        <v>1</v>
      </c>
      <c r="D143" s="75" t="s">
        <v>154</v>
      </c>
      <c r="E143" s="76">
        <v>2</v>
      </c>
    </row>
    <row r="144" spans="1:5">
      <c r="A144" s="75" t="s">
        <v>130</v>
      </c>
      <c r="B144" s="76">
        <v>1</v>
      </c>
      <c r="D144" s="75" t="s">
        <v>158</v>
      </c>
      <c r="E144" s="76">
        <v>6</v>
      </c>
    </row>
    <row r="145" spans="1:5">
      <c r="A145" s="75" t="s">
        <v>131</v>
      </c>
      <c r="B145" s="76">
        <v>1</v>
      </c>
      <c r="D145" s="75" t="s">
        <v>159</v>
      </c>
      <c r="E145" s="76">
        <v>15</v>
      </c>
    </row>
    <row r="146" spans="1:5">
      <c r="A146" s="75" t="s">
        <v>132</v>
      </c>
      <c r="B146" s="76">
        <v>1</v>
      </c>
      <c r="D146" s="75" t="s">
        <v>163</v>
      </c>
      <c r="E146" s="76">
        <v>14</v>
      </c>
    </row>
    <row r="147" spans="1:5">
      <c r="A147" s="75" t="s">
        <v>133</v>
      </c>
      <c r="B147" s="76">
        <v>2</v>
      </c>
      <c r="D147" s="75" t="s">
        <v>165</v>
      </c>
      <c r="E147" s="76">
        <v>28</v>
      </c>
    </row>
    <row r="148" spans="1:5">
      <c r="A148" s="75" t="s">
        <v>134</v>
      </c>
      <c r="B148" s="76">
        <v>1</v>
      </c>
      <c r="D148" s="75" t="s">
        <v>166</v>
      </c>
      <c r="E148" s="76">
        <v>272</v>
      </c>
    </row>
    <row r="149" spans="1:5">
      <c r="A149" s="75" t="s">
        <v>135</v>
      </c>
      <c r="B149" s="76">
        <v>1</v>
      </c>
      <c r="D149" s="75" t="s">
        <v>168</v>
      </c>
      <c r="E149" s="76">
        <v>6</v>
      </c>
    </row>
    <row r="150" spans="1:5">
      <c r="A150" s="75" t="s">
        <v>136</v>
      </c>
      <c r="B150" s="76">
        <v>1</v>
      </c>
      <c r="D150" s="75" t="s">
        <v>177</v>
      </c>
      <c r="E150" s="76">
        <v>37</v>
      </c>
    </row>
    <row r="151" spans="1:5">
      <c r="A151" s="75" t="s">
        <v>137</v>
      </c>
      <c r="B151" s="76">
        <v>1</v>
      </c>
      <c r="D151" s="75" t="s">
        <v>65</v>
      </c>
      <c r="E151" s="76">
        <v>4</v>
      </c>
    </row>
    <row r="152" spans="1:5">
      <c r="A152" s="75" t="s">
        <v>138</v>
      </c>
      <c r="B152" s="76">
        <v>1</v>
      </c>
      <c r="E152">
        <f>SUM(E132:E151)</f>
        <v>804</v>
      </c>
    </row>
    <row r="153" spans="1:5">
      <c r="A153" s="75" t="s">
        <v>139</v>
      </c>
      <c r="B153" s="76">
        <v>5</v>
      </c>
    </row>
    <row r="154" spans="1:5">
      <c r="A154" s="75" t="s">
        <v>140</v>
      </c>
      <c r="B154" s="76">
        <v>23</v>
      </c>
    </row>
    <row r="155" spans="1:5">
      <c r="A155" s="75" t="s">
        <v>141</v>
      </c>
      <c r="B155" s="76">
        <v>59</v>
      </c>
    </row>
    <row r="156" spans="1:5">
      <c r="A156" s="75" t="s">
        <v>142</v>
      </c>
      <c r="B156" s="76">
        <v>1</v>
      </c>
    </row>
    <row r="157" spans="1:5">
      <c r="A157" s="75" t="s">
        <v>143</v>
      </c>
      <c r="B157" s="76">
        <v>1</v>
      </c>
    </row>
    <row r="158" spans="1:5">
      <c r="A158" s="75" t="s">
        <v>144</v>
      </c>
      <c r="B158" s="76">
        <v>119</v>
      </c>
    </row>
    <row r="159" spans="1:5">
      <c r="A159" s="75" t="s">
        <v>145</v>
      </c>
      <c r="B159" s="76">
        <v>69</v>
      </c>
    </row>
    <row r="160" spans="1:5">
      <c r="A160" s="75" t="s">
        <v>146</v>
      </c>
      <c r="B160" s="76">
        <v>10</v>
      </c>
    </row>
    <row r="161" spans="1:2">
      <c r="A161" s="75" t="s">
        <v>147</v>
      </c>
      <c r="B161" s="76">
        <v>91</v>
      </c>
    </row>
    <row r="162" spans="1:2">
      <c r="A162" s="75" t="s">
        <v>148</v>
      </c>
      <c r="B162" s="76">
        <v>5</v>
      </c>
    </row>
    <row r="163" spans="1:2">
      <c r="A163" s="75" t="s">
        <v>149</v>
      </c>
      <c r="B163" s="76">
        <v>1</v>
      </c>
    </row>
    <row r="164" spans="1:2">
      <c r="A164" s="75" t="s">
        <v>150</v>
      </c>
      <c r="B164" s="76">
        <v>22</v>
      </c>
    </row>
    <row r="165" spans="1:2">
      <c r="A165" s="75" t="s">
        <v>151</v>
      </c>
      <c r="B165" s="76">
        <v>4</v>
      </c>
    </row>
    <row r="166" spans="1:2">
      <c r="A166" s="75" t="s">
        <v>152</v>
      </c>
      <c r="B166" s="76">
        <v>1</v>
      </c>
    </row>
    <row r="167" spans="1:2">
      <c r="A167" s="75" t="s">
        <v>153</v>
      </c>
      <c r="B167" s="76">
        <v>13</v>
      </c>
    </row>
    <row r="168" spans="1:2">
      <c r="A168" s="75" t="s">
        <v>154</v>
      </c>
      <c r="B168" s="76">
        <v>2</v>
      </c>
    </row>
    <row r="169" spans="1:2">
      <c r="A169" s="75" t="s">
        <v>155</v>
      </c>
      <c r="B169" s="76">
        <v>1</v>
      </c>
    </row>
    <row r="170" spans="1:2">
      <c r="A170" s="75" t="s">
        <v>156</v>
      </c>
      <c r="B170" s="76">
        <v>1</v>
      </c>
    </row>
    <row r="171" spans="1:2">
      <c r="A171" s="75" t="s">
        <v>157</v>
      </c>
      <c r="B171" s="76">
        <v>1</v>
      </c>
    </row>
    <row r="172" spans="1:2">
      <c r="A172" s="75" t="s">
        <v>158</v>
      </c>
      <c r="B172" s="76">
        <v>6</v>
      </c>
    </row>
    <row r="173" spans="1:2">
      <c r="A173" s="75" t="s">
        <v>159</v>
      </c>
      <c r="B173" s="76">
        <v>15</v>
      </c>
    </row>
    <row r="174" spans="1:2">
      <c r="A174" s="75" t="s">
        <v>160</v>
      </c>
      <c r="B174" s="76">
        <v>1</v>
      </c>
    </row>
    <row r="175" spans="1:2">
      <c r="A175" s="75" t="s">
        <v>161</v>
      </c>
      <c r="B175" s="76">
        <v>2</v>
      </c>
    </row>
    <row r="176" spans="1:2">
      <c r="A176" s="75" t="s">
        <v>162</v>
      </c>
      <c r="B176" s="76">
        <v>1</v>
      </c>
    </row>
    <row r="177" spans="1:2">
      <c r="A177" s="75" t="s">
        <v>163</v>
      </c>
      <c r="B177" s="76">
        <v>14</v>
      </c>
    </row>
    <row r="178" spans="1:2">
      <c r="A178" s="75" t="s">
        <v>164</v>
      </c>
      <c r="B178" s="76">
        <v>1</v>
      </c>
    </row>
    <row r="179" spans="1:2">
      <c r="A179" s="75" t="s">
        <v>165</v>
      </c>
      <c r="B179" s="76">
        <v>28</v>
      </c>
    </row>
    <row r="180" spans="1:2">
      <c r="A180" s="75" t="s">
        <v>166</v>
      </c>
      <c r="B180" s="76">
        <v>272</v>
      </c>
    </row>
    <row r="181" spans="1:2">
      <c r="A181" s="75" t="s">
        <v>167</v>
      </c>
      <c r="B181" s="76">
        <v>2</v>
      </c>
    </row>
    <row r="182" spans="1:2">
      <c r="A182" s="75" t="s">
        <v>168</v>
      </c>
      <c r="B182" s="76">
        <v>6</v>
      </c>
    </row>
    <row r="183" spans="1:2">
      <c r="A183" s="75" t="s">
        <v>169</v>
      </c>
      <c r="B183" s="76">
        <v>2</v>
      </c>
    </row>
    <row r="184" spans="1:2">
      <c r="A184" s="75" t="s">
        <v>170</v>
      </c>
      <c r="B184" s="76">
        <v>1</v>
      </c>
    </row>
    <row r="185" spans="1:2">
      <c r="A185" s="75" t="s">
        <v>171</v>
      </c>
      <c r="B185" s="76">
        <v>1</v>
      </c>
    </row>
    <row r="186" spans="1:2">
      <c r="A186" s="75" t="s">
        <v>172</v>
      </c>
      <c r="B186" s="76">
        <v>1</v>
      </c>
    </row>
    <row r="187" spans="1:2">
      <c r="A187" s="75" t="s">
        <v>173</v>
      </c>
      <c r="B187" s="76">
        <v>1</v>
      </c>
    </row>
    <row r="188" spans="1:2">
      <c r="A188" s="75" t="s">
        <v>174</v>
      </c>
      <c r="B188" s="76">
        <v>1</v>
      </c>
    </row>
    <row r="189" spans="1:2">
      <c r="A189" s="75" t="s">
        <v>175</v>
      </c>
      <c r="B189" s="76">
        <v>1</v>
      </c>
    </row>
    <row r="190" spans="1:2">
      <c r="A190" s="75" t="s">
        <v>176</v>
      </c>
      <c r="B190" s="76">
        <v>1</v>
      </c>
    </row>
    <row r="191" spans="1:2">
      <c r="A191" s="75" t="s">
        <v>177</v>
      </c>
      <c r="B191" s="76">
        <v>37</v>
      </c>
    </row>
    <row r="192" spans="1:2">
      <c r="A192" s="75" t="s">
        <v>178</v>
      </c>
      <c r="B192" s="76">
        <v>1</v>
      </c>
    </row>
    <row r="193" spans="1:2">
      <c r="A193" s="75" t="s">
        <v>179</v>
      </c>
      <c r="B193" s="76">
        <v>1</v>
      </c>
    </row>
    <row r="194" spans="1:2">
      <c r="A194" s="75" t="s">
        <v>180</v>
      </c>
      <c r="B194" s="76">
        <v>1</v>
      </c>
    </row>
    <row r="195" spans="1:2">
      <c r="A195" s="75" t="s">
        <v>65</v>
      </c>
      <c r="B195" s="76">
        <v>4</v>
      </c>
    </row>
    <row r="196" spans="1:2">
      <c r="A196" s="78">
        <v>4.1666666666666664E-2</v>
      </c>
      <c r="B196" s="76">
        <v>1</v>
      </c>
    </row>
    <row r="197" spans="1:2">
      <c r="A197" s="78">
        <v>0.44791666666666669</v>
      </c>
      <c r="B197" s="76">
        <v>2</v>
      </c>
    </row>
    <row r="198" spans="1:2">
      <c r="A198" s="78">
        <v>0.45833333333333331</v>
      </c>
      <c r="B198" s="76">
        <v>1</v>
      </c>
    </row>
    <row r="199" spans="1:2">
      <c r="A199" s="78">
        <v>0.4861111111111111</v>
      </c>
      <c r="B199" s="76">
        <v>1</v>
      </c>
    </row>
    <row r="200" spans="1:2">
      <c r="A200" s="78">
        <v>0.89583333333333337</v>
      </c>
      <c r="B200" s="76">
        <v>2</v>
      </c>
    </row>
    <row r="201" spans="1:2">
      <c r="A201" s="78">
        <v>0.91666666666666663</v>
      </c>
      <c r="B201" s="76">
        <v>3</v>
      </c>
    </row>
    <row r="202" spans="1:2">
      <c r="A202" s="78">
        <v>0.95833333333333337</v>
      </c>
      <c r="B202" s="76">
        <v>1</v>
      </c>
    </row>
    <row r="203" spans="1:2">
      <c r="A203" s="78">
        <v>0.96527777777777779</v>
      </c>
      <c r="B203" s="76">
        <v>3</v>
      </c>
    </row>
    <row r="204" spans="1:2">
      <c r="A204" s="78">
        <v>0.97222222222222221</v>
      </c>
      <c r="B204" s="76">
        <v>1</v>
      </c>
    </row>
    <row r="205" spans="1:2">
      <c r="A205" s="75"/>
      <c r="B205" s="76">
        <f>SUM(B132:B204)</f>
        <v>871</v>
      </c>
    </row>
  </sheetData>
  <mergeCells count="1">
    <mergeCell ref="A3:H3"/>
  </mergeCells>
  <pageMargins left="0.7" right="0.7" top="0.75" bottom="0.75" header="0.3" footer="0.3"/>
  <pageSetup paperSize="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3:H3"/>
  <sheetViews>
    <sheetView tabSelected="1" workbookViewId="0">
      <selection activeCell="O1" sqref="O1"/>
    </sheetView>
  </sheetViews>
  <sheetFormatPr baseColWidth="10" defaultRowHeight="15"/>
  <sheetData>
    <row r="3" spans="1:8">
      <c r="A3" s="125" t="s">
        <v>28</v>
      </c>
      <c r="B3" s="125"/>
      <c r="C3" s="125"/>
      <c r="D3" s="125"/>
      <c r="E3" s="125"/>
      <c r="F3" s="125"/>
      <c r="G3" s="125"/>
      <c r="H3" s="125"/>
    </row>
  </sheetData>
  <mergeCells count="1">
    <mergeCell ref="A3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22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INFORMACIÓN GENERAL</vt:lpstr>
      <vt:lpstr>Hoja3</vt:lpstr>
      <vt:lpstr>INFORMACIÓN COMPLEMENTARIA</vt:lpstr>
      <vt:lpstr>IMPACTO A LA CIUDADANÍA</vt:lpstr>
      <vt:lpstr>Hoja1</vt:lpstr>
      <vt:lpstr>'INFORMACIÓN GENERAL'!Títulos_a_imprimir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Jacobo García Hernández</dc:creator>
  <cp:lastModifiedBy>Carlos Jacobo García Hernández</cp:lastModifiedBy>
  <cp:lastPrinted>2015-04-06T17:45:25Z</cp:lastPrinted>
  <dcterms:created xsi:type="dcterms:W3CDTF">2015-02-12T17:22:18Z</dcterms:created>
  <dcterms:modified xsi:type="dcterms:W3CDTF">2015-04-06T17:45:30Z</dcterms:modified>
</cp:coreProperties>
</file>