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570" windowHeight="8160" firstSheet="2" activeTab="8"/>
  </bookViews>
  <sheets>
    <sheet name=" Ediciones y publicaciones A" sheetId="1" r:id="rId1"/>
    <sheet name="Ediciones y publicaciones B " sheetId="2" r:id="rId2"/>
    <sheet name="Promoción y difusión A" sheetId="3" r:id="rId3"/>
    <sheet name="Hoja1" sheetId="9" state="hidden" r:id="rId4"/>
    <sheet name="Promoción y difusión B" sheetId="4" r:id="rId5"/>
    <sheet name="Promoción y difusión C" sheetId="5" r:id="rId6"/>
    <sheet name="Hoja2" sheetId="10" state="hidden" r:id="rId7"/>
    <sheet name="Producción gráfica A" sheetId="6" r:id="rId8"/>
    <sheet name="Producción gráfica B" sheetId="7" r:id="rId9"/>
  </sheets>
  <externalReferences>
    <externalReference r:id="rId10"/>
    <externalReference r:id="rId11"/>
    <externalReference r:id="rId1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9"/>
  <c r="C3"/>
  <c r="C2"/>
  <c r="C26" i="2"/>
  <c r="D26"/>
  <c r="E26"/>
  <c r="H14" i="7"/>
  <c r="G13"/>
  <c r="G14" s="1"/>
  <c r="F13"/>
  <c r="F14" s="1"/>
  <c r="H25" i="4" l="1"/>
  <c r="G25"/>
  <c r="F14"/>
  <c r="F25" s="1"/>
  <c r="H26" i="2"/>
  <c r="G26"/>
  <c r="F14"/>
  <c r="F13"/>
  <c r="F12"/>
  <c r="F26" s="1"/>
</calcChain>
</file>

<file path=xl/sharedStrings.xml><?xml version="1.0" encoding="utf-8"?>
<sst xmlns="http://schemas.openxmlformats.org/spreadsheetml/2006/main" count="230" uniqueCount="126">
  <si>
    <t>Informe Anual 2014</t>
  </si>
  <si>
    <t>Instituto Electoral y de Participación Ciudadana del Estado de Jalisco</t>
  </si>
  <si>
    <t>Dirección General</t>
  </si>
  <si>
    <t>Dirección:</t>
  </si>
  <si>
    <t>Unudad Editorial</t>
  </si>
  <si>
    <t>Director:</t>
  </si>
  <si>
    <t>EJES TORALES:</t>
  </si>
  <si>
    <t>FORTALECIMIENTO DE LA DEMOCRACIA</t>
  </si>
  <si>
    <t>X</t>
  </si>
  <si>
    <t>PARTICIPACIÓN CIUDADANA</t>
  </si>
  <si>
    <t>PROFESIONALIZACIÓN</t>
  </si>
  <si>
    <t>USO DE TECNOLOGÍAS</t>
  </si>
  <si>
    <t>GESTIÓN ORDINARIA</t>
  </si>
  <si>
    <t>NOMBRE DEL PROYECTO:</t>
  </si>
  <si>
    <t>Programa de ediciones y publicaciones institucionales</t>
  </si>
  <si>
    <t>Apartado A</t>
  </si>
  <si>
    <t>PROYECTO</t>
  </si>
  <si>
    <t>PROGRAMA</t>
  </si>
  <si>
    <t>OBJETIVO GENERAL:</t>
  </si>
  <si>
    <t>Coordinar la producción de publicaciones que contribuyan al cumplimiento de los fines del IEPC.</t>
  </si>
  <si>
    <t>OBJETIVO ESPECÍFICO:</t>
  </si>
  <si>
    <t>Tabla "A"</t>
  </si>
  <si>
    <t>INCISO</t>
  </si>
  <si>
    <t>ACTIVIDADES</t>
  </si>
  <si>
    <t>PERIODO DE EJECUCIÓN</t>
  </si>
  <si>
    <t>Meta Planteada
%</t>
  </si>
  <si>
    <t>Meta Alcanzada
%</t>
  </si>
  <si>
    <t>En tiempo 1=Si, 2=No, 3=No se ejecutó</t>
  </si>
  <si>
    <t>ASPECTOS A MEJORAR</t>
  </si>
  <si>
    <t>INFORMACIÓN ADICIONAL</t>
  </si>
  <si>
    <t>INICIO</t>
  </si>
  <si>
    <t>TÉRMINO</t>
  </si>
  <si>
    <t>a</t>
  </si>
  <si>
    <t xml:space="preserve">Diseñar, corregir  textos y cuidar la edición de los materiales gráficos y editoriales que soliciten las áreas del IEPC: diseño, papaelería, señalética, inserciones de prensa, conferencias, semianrios, carteles, formatos, personificadores, banner, etc. </t>
  </si>
  <si>
    <t>Garantizar la suficiencia presupuestal</t>
  </si>
  <si>
    <t>Proceso afectado por la  renovación  del Consejo General del IEPC</t>
  </si>
  <si>
    <t>b</t>
  </si>
  <si>
    <t>Gestionar  proyectos editoriales: coediciones institucionales, derechos de autor, reuniones interinstitucionales con áreas homólogas, etc.</t>
  </si>
  <si>
    <t>Fortalecer la estructura de al Unidad Editorial a  fin de cumplir de mejor manera con estos aspectos</t>
  </si>
  <si>
    <t>c</t>
  </si>
  <si>
    <t>Diseñar, corregir y coordinar la edición e impresión de la revista FOLIOS.</t>
  </si>
  <si>
    <t>d</t>
  </si>
  <si>
    <t>Gestionar proyectos editoriales, convenios, reuniones, presentaciones y procuración de colaboraciónes (textos e imágenes) para la revista FOLIOS</t>
  </si>
  <si>
    <t>e</t>
  </si>
  <si>
    <t>Desarrollo de e-books  y de aplicaciones para la lectura electrónica de las publicaciones del IEPC en soporte digital.</t>
  </si>
  <si>
    <t>f</t>
  </si>
  <si>
    <t>Coayuvar con la Dirección Jurídica en el registro de publicaciones, reservas y trámites legales de las publicaciones.</t>
  </si>
  <si>
    <t>Meta cumplida</t>
  </si>
  <si>
    <t>El número de actividades descrito en la tabla "B", debe ser de igual número al descrito en la tabla "A".</t>
  </si>
  <si>
    <t>APARTADO B</t>
  </si>
  <si>
    <t>COMPARATIVA CON AÑOS ANTERIORES</t>
  </si>
  <si>
    <t>RECURSOS HUMANOS</t>
  </si>
  <si>
    <t>RECURSOS FINANCIEROS</t>
  </si>
  <si>
    <t>Comité editorial</t>
  </si>
  <si>
    <t>Trabajos  preparatoriaio ediciones</t>
  </si>
  <si>
    <t>FOLIOS</t>
  </si>
  <si>
    <t>Ediciones y publicaciones institucionales I.</t>
  </si>
  <si>
    <t>Registro de Publicaciones</t>
  </si>
  <si>
    <t>Servicios de creación y difusuión en internet</t>
  </si>
  <si>
    <t>TOTAL</t>
  </si>
  <si>
    <t>Tabla "B"</t>
  </si>
  <si>
    <t>Informa Anual 2014</t>
  </si>
  <si>
    <t>Unidad Editorial</t>
  </si>
  <si>
    <t>Carlos Alberto Silva Moreno</t>
  </si>
  <si>
    <t>Programa de difusión, promoción y distribución de productos editoriales</t>
  </si>
  <si>
    <t>Difundir, promocionar y distribuir las publicaciones y demás productos generados por la Unidad Editorial  al mayor número de segmentos de la sociedad jalisciense en todas las plataformas y soporte posibles</t>
  </si>
  <si>
    <t>Diseñar estrategias de promoción y distribución de los productos de la Unidad Editorial, encaminados a publicitar el quehacer  editorial del IEPC hacia la sociedad jalisciense</t>
  </si>
  <si>
    <t>Coordinar y organizar presentaciones de la revista FOLIOS y documentos que produzca el IEPC.</t>
  </si>
  <si>
    <t xml:space="preserve">Garantizar la disponibilidad presupuestal </t>
  </si>
  <si>
    <t>Coordinar y organizar las presentaciones anuales de las publicaciones del IEPC en la FIL 2014.</t>
  </si>
  <si>
    <t>Planear, coordinar,  desarrollar y supervisar la distribución abierta (escuelas, instituciones públicas y privadas, red de bibliotecas públicas, municipales y estatales) de las publicaciones del IEPC.</t>
  </si>
  <si>
    <t>Fortalecer los recursos humanos en esta área con la contratación permanente de un coordinador</t>
  </si>
  <si>
    <t>Durante 2 años no fue posible que se contratara a un elemento para operar el programa de promoción , difusión y distribución</t>
  </si>
  <si>
    <t>Planear, coordinar y desarrollar la distribución cerrada (envíos al directorio institucional) de las publicaciones del IEPC.</t>
  </si>
  <si>
    <t>Actualizar mensualmente los contenidos del micrositio y Facebook de la revista FOLIOS.</t>
  </si>
  <si>
    <t>Se puede mejorar con la contratación permanente de un gestor de contenidos, que administre los productos editoriales web y las redes sociales</t>
  </si>
  <si>
    <t>Coadyuvar con la Dirección de Comunicación Social en la planeación, coordinación y desarrollo de la estrategia de prensa y difusión para el lanzamiento, presentación y promoción de cada una de las publicaciones el IEPC.</t>
  </si>
  <si>
    <t>g</t>
  </si>
  <si>
    <t>Diseñar y producir prendas con serigrafías  4 tintas para la promoción de publicaciones institucionales.</t>
  </si>
  <si>
    <t>Faltó suficiencia presupuestal</t>
  </si>
  <si>
    <t>Se realizaron suvenires para el stand de la Fil 2014</t>
  </si>
  <si>
    <t>i</t>
  </si>
  <si>
    <t>Diseñar e imprimir artículos promocionales (calendario, tazas, plumas) de las publicaciones institucionales.</t>
  </si>
  <si>
    <t>j</t>
  </si>
  <si>
    <t>Diseñar e imprimir separadores a color para promoción de las publicaciones institucionales.</t>
  </si>
  <si>
    <t>Creación de APP de la revista folios</t>
  </si>
  <si>
    <t>Se realizaron presupuestaciones</t>
  </si>
  <si>
    <t>Campañas de Prensa y Difusión/ Coordinación e  Imagen  IEPC y FOLIOS</t>
  </si>
  <si>
    <t>Productos editoriales/Estructuras y manufacturas</t>
  </si>
  <si>
    <t>Distribución de libros y rev./ Comunicaciones</t>
  </si>
  <si>
    <t>Presentación FIL</t>
  </si>
  <si>
    <t>Promoción en espacios púb.</t>
  </si>
  <si>
    <t>A continuación describa de forma cuantitativa, como sus actividades impactaron a la ciudadanía.</t>
  </si>
  <si>
    <t>EDICIONES 2012 -2014</t>
  </si>
  <si>
    <t>APARTADO C</t>
  </si>
  <si>
    <t xml:space="preserve">Presentaciones </t>
  </si>
  <si>
    <t>EDICIONES 2014</t>
  </si>
  <si>
    <t>COLECCIONES</t>
  </si>
  <si>
    <t>PUBLICACIONES</t>
  </si>
  <si>
    <t>TIRAJE</t>
  </si>
  <si>
    <t>DISTRIBUIDOS</t>
  </si>
  <si>
    <t>SERVICIOS DE DISEÑO 2012-2014</t>
  </si>
  <si>
    <t>Carlos Alberto Silva  Moreno</t>
  </si>
  <si>
    <t>Programa de servicios de producción gráfica y editorial del instituto electoral.</t>
  </si>
  <si>
    <t>Elaborar los trabajos de diseño y edición de materiales que soliciten las área del Instituto Electoral acordes con los objetivos institucionales.</t>
  </si>
  <si>
    <t>Diseñar, corregir y coordinar las diferentes fases del proceso editorial de los materiales que soliciten las áreas del Instituto Electoral</t>
  </si>
  <si>
    <t>Diseñar, corregir textos y cuidar la edición de los materiales gráficos y editoriales que soliciten las áreas.</t>
  </si>
  <si>
    <t>Diseñar y corregir los materiales didácticos y productos promocionales alusivos al proceso electoral 2014-2015 para la Dirección de Capacitación Electoral y Educación Cívica.</t>
  </si>
  <si>
    <t>Diseñar y construir un banco de imágenes para elaborar los productos editoriales que se soliciten a la Unidad Editorial.</t>
  </si>
  <si>
    <t>Serv. De Prod. Gráfica  (Diseño).</t>
  </si>
  <si>
    <t>Software y materiales</t>
  </si>
  <si>
    <t>Fuente: Los montos fueron tomados de los auxiliares contables de la dirección administrativa, basados en el registro del presupuesto ejercido en los años fiscales señalados.</t>
  </si>
  <si>
    <t>Producir revistas, libros y/o colecciones editoriales, dirigidas a diferentes segmentos de la sociedad jalisciense afin de fortalecer la cultura cívica y democrática.</t>
  </si>
  <si>
    <t>k</t>
  </si>
  <si>
    <t>EBOOKS</t>
  </si>
  <si>
    <t>LIBROS</t>
  </si>
  <si>
    <t>FOLIOS SUELTOS</t>
  </si>
  <si>
    <t>ESTADO AL GOBIERNO DEMOCRATICO</t>
  </si>
  <si>
    <t>DIAGRAMACIÓN Y DISEÑO DE PUBLICACIONES</t>
  </si>
  <si>
    <t>DISEÑOS DE IMAGEN INSTITUCIONAL</t>
  </si>
  <si>
    <t>valor</t>
  </si>
  <si>
    <t>#</t>
  </si>
  <si>
    <t>cantidad</t>
  </si>
  <si>
    <t>SI</t>
  </si>
  <si>
    <t>NO</t>
  </si>
  <si>
    <t>NO SE REALIZÓ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</si>
</sst>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indexed="8"/>
      <name val="Calibri"/>
      <family val="2"/>
    </font>
    <font>
      <b/>
      <sz val="14"/>
      <name val="Trebuchet MS"/>
      <family val="2"/>
    </font>
    <font>
      <b/>
      <sz val="8"/>
      <name val="Trebuchet MS"/>
      <family val="2"/>
    </font>
    <font>
      <sz val="10"/>
      <color indexed="8"/>
      <name val="Trebuchet MS"/>
      <family val="2"/>
    </font>
    <font>
      <b/>
      <sz val="7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b/>
      <sz val="9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rgb="FF363636"/>
      <name val="Segoe UI"/>
      <family val="2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030A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/>
      <top style="double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dotted">
        <color auto="1"/>
      </bottom>
      <diagonal/>
    </border>
    <border>
      <left/>
      <right style="dotted">
        <color auto="1"/>
      </right>
      <top style="double">
        <color auto="1"/>
      </top>
      <bottom style="dotted">
        <color auto="1"/>
      </bottom>
      <diagonal/>
    </border>
    <border>
      <left/>
      <right/>
      <top style="double">
        <color auto="1"/>
      </top>
      <bottom style="dotted">
        <color auto="1"/>
      </bottom>
      <diagonal/>
    </border>
    <border>
      <left/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60">
    <xf numFmtId="0" fontId="0" fillId="0" borderId="0" xfId="0"/>
    <xf numFmtId="0" fontId="0" fillId="0" borderId="0" xfId="0" applyAlignment="1">
      <alignment horizontal="justify" vertic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7" fillId="0" borderId="0" xfId="2" applyFont="1" applyBorder="1" applyAlignment="1">
      <alignment horizontal="justify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8" fillId="0" borderId="2" xfId="2" applyFont="1" applyBorder="1" applyAlignment="1">
      <alignment vertical="center"/>
    </xf>
    <xf numFmtId="0" fontId="9" fillId="0" borderId="0" xfId="2" applyFont="1" applyBorder="1" applyAlignment="1">
      <alignment horizontal="center" vertical="center" wrapText="1"/>
    </xf>
    <xf numFmtId="0" fontId="10" fillId="0" borderId="2" xfId="2" applyFont="1" applyBorder="1" applyAlignment="1">
      <alignment vertical="center" wrapText="1"/>
    </xf>
    <xf numFmtId="0" fontId="11" fillId="0" borderId="2" xfId="2" applyFont="1" applyBorder="1" applyAlignment="1">
      <alignment vertical="center" wrapText="1"/>
    </xf>
    <xf numFmtId="0" fontId="0" fillId="0" borderId="0" xfId="0" applyAlignment="1">
      <alignment wrapText="1"/>
    </xf>
    <xf numFmtId="0" fontId="10" fillId="0" borderId="0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horizontal="justify" vertical="center" wrapText="1"/>
    </xf>
    <xf numFmtId="0" fontId="10" fillId="0" borderId="0" xfId="2" applyFont="1" applyBorder="1" applyAlignment="1">
      <alignment horizontal="justify" vertical="center" wrapText="1"/>
    </xf>
    <xf numFmtId="0" fontId="12" fillId="0" borderId="0" xfId="2" applyFont="1" applyBorder="1" applyAlignment="1">
      <alignment horizontal="justify" vertical="center" wrapText="1"/>
    </xf>
    <xf numFmtId="0" fontId="10" fillId="0" borderId="0" xfId="2" applyFont="1" applyBorder="1" applyAlignment="1">
      <alignment vertical="center" wrapText="1"/>
    </xf>
    <xf numFmtId="0" fontId="8" fillId="0" borderId="0" xfId="2" applyFont="1" applyBorder="1" applyAlignment="1">
      <alignment vertical="center"/>
    </xf>
    <xf numFmtId="0" fontId="8" fillId="2" borderId="0" xfId="2" applyFont="1" applyFill="1" applyBorder="1" applyAlignment="1">
      <alignment vertical="center" wrapText="1"/>
    </xf>
    <xf numFmtId="0" fontId="8" fillId="0" borderId="0" xfId="2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0" fillId="0" borderId="2" xfId="0" applyBorder="1"/>
    <xf numFmtId="0" fontId="0" fillId="0" borderId="2" xfId="0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0" fillId="0" borderId="18" xfId="0" applyBorder="1" applyAlignment="1">
      <alignment horizontal="center" vertical="center"/>
    </xf>
    <xf numFmtId="14" fontId="0" fillId="0" borderId="19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0" xfId="0" applyFont="1"/>
    <xf numFmtId="0" fontId="0" fillId="0" borderId="21" xfId="0" applyBorder="1" applyAlignment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4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4" fontId="0" fillId="0" borderId="18" xfId="1" applyFont="1" applyBorder="1" applyAlignment="1">
      <alignment horizontal="center"/>
    </xf>
    <xf numFmtId="44" fontId="0" fillId="0" borderId="19" xfId="1" applyFont="1" applyBorder="1" applyAlignment="1">
      <alignment horizontal="center"/>
    </xf>
    <xf numFmtId="44" fontId="0" fillId="0" borderId="20" xfId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44" fontId="0" fillId="0" borderId="21" xfId="1" applyFont="1" applyBorder="1" applyAlignment="1">
      <alignment horizontal="center"/>
    </xf>
    <xf numFmtId="44" fontId="0" fillId="0" borderId="22" xfId="1" applyFont="1" applyBorder="1" applyAlignment="1">
      <alignment horizontal="center"/>
    </xf>
    <xf numFmtId="44" fontId="0" fillId="0" borderId="23" xfId="1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44" fontId="0" fillId="0" borderId="31" xfId="1" applyFont="1" applyBorder="1" applyAlignment="1">
      <alignment horizontal="center"/>
    </xf>
    <xf numFmtId="44" fontId="0" fillId="0" borderId="33" xfId="1" applyFont="1" applyBorder="1" applyAlignment="1">
      <alignment horizontal="center"/>
    </xf>
    <xf numFmtId="44" fontId="0" fillId="0" borderId="34" xfId="1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44" fontId="3" fillId="0" borderId="35" xfId="1" applyFont="1" applyBorder="1" applyAlignment="1">
      <alignment horizontal="center"/>
    </xf>
    <xf numFmtId="44" fontId="3" fillId="0" borderId="37" xfId="1" applyFont="1" applyBorder="1" applyAlignment="1">
      <alignment horizontal="center"/>
    </xf>
    <xf numFmtId="44" fontId="3" fillId="0" borderId="38" xfId="1" applyFont="1" applyBorder="1" applyAlignment="1">
      <alignment horizontal="center"/>
    </xf>
    <xf numFmtId="0" fontId="8" fillId="0" borderId="2" xfId="2" applyFont="1" applyBorder="1" applyAlignment="1">
      <alignment vertical="center" wrapText="1"/>
    </xf>
    <xf numFmtId="0" fontId="12" fillId="0" borderId="0" xfId="2" applyFont="1" applyBorder="1" applyAlignment="1">
      <alignment vertical="center" wrapText="1"/>
    </xf>
    <xf numFmtId="0" fontId="0" fillId="0" borderId="2" xfId="0" applyBorder="1" applyAlignment="1">
      <alignment horizontal="center" wrapText="1"/>
    </xf>
    <xf numFmtId="14" fontId="0" fillId="0" borderId="19" xfId="0" applyNumberFormat="1" applyBorder="1" applyAlignment="1">
      <alignment horizontal="center" vertical="center" wrapText="1"/>
    </xf>
    <xf numFmtId="14" fontId="0" fillId="0" borderId="22" xfId="0" applyNumberFormat="1" applyBorder="1" applyAlignment="1">
      <alignment horizontal="center" vertical="center" wrapText="1"/>
    </xf>
    <xf numFmtId="14" fontId="0" fillId="0" borderId="25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vertical="center"/>
    </xf>
    <xf numFmtId="0" fontId="12" fillId="0" borderId="0" xfId="2" applyFont="1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44" fontId="0" fillId="0" borderId="18" xfId="1" applyFont="1" applyBorder="1" applyAlignment="1">
      <alignment horizontal="center" wrapText="1"/>
    </xf>
    <xf numFmtId="44" fontId="0" fillId="0" borderId="19" xfId="1" applyFont="1" applyBorder="1" applyAlignment="1">
      <alignment horizontal="center" wrapText="1"/>
    </xf>
    <xf numFmtId="44" fontId="0" fillId="0" borderId="20" xfId="1" applyFont="1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44" fontId="0" fillId="0" borderId="21" xfId="1" applyFont="1" applyBorder="1" applyAlignment="1">
      <alignment horizontal="center" wrapText="1"/>
    </xf>
    <xf numFmtId="44" fontId="0" fillId="0" borderId="22" xfId="1" applyFont="1" applyBorder="1" applyAlignment="1">
      <alignment horizontal="center" wrapText="1"/>
    </xf>
    <xf numFmtId="44" fontId="0" fillId="0" borderId="23" xfId="1" applyFont="1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44" fontId="0" fillId="0" borderId="31" xfId="1" applyFont="1" applyBorder="1" applyAlignment="1">
      <alignment horizontal="center" wrapText="1"/>
    </xf>
    <xf numFmtId="44" fontId="0" fillId="0" borderId="33" xfId="1" applyFont="1" applyBorder="1" applyAlignment="1">
      <alignment horizontal="center" wrapText="1"/>
    </xf>
    <xf numFmtId="44" fontId="0" fillId="0" borderId="34" xfId="1" applyFont="1" applyBorder="1" applyAlignment="1">
      <alignment horizontal="center" wrapText="1"/>
    </xf>
    <xf numFmtId="0" fontId="3" fillId="0" borderId="37" xfId="0" applyFont="1" applyBorder="1" applyAlignment="1">
      <alignment horizontal="center" wrapText="1"/>
    </xf>
    <xf numFmtId="0" fontId="3" fillId="0" borderId="38" xfId="0" applyFont="1" applyBorder="1" applyAlignment="1">
      <alignment horizontal="center" wrapText="1"/>
    </xf>
    <xf numFmtId="44" fontId="3" fillId="0" borderId="35" xfId="1" applyFont="1" applyBorder="1" applyAlignment="1">
      <alignment horizontal="center" wrapText="1"/>
    </xf>
    <xf numFmtId="44" fontId="3" fillId="0" borderId="37" xfId="1" applyFont="1" applyBorder="1" applyAlignment="1">
      <alignment horizontal="center" wrapText="1"/>
    </xf>
    <xf numFmtId="44" fontId="3" fillId="0" borderId="38" xfId="1" applyFont="1" applyBorder="1" applyAlignment="1">
      <alignment horizontal="center" wrapText="1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wrapText="1"/>
    </xf>
    <xf numFmtId="0" fontId="2" fillId="4" borderId="28" xfId="0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9" xfId="0" applyBorder="1" applyAlignment="1">
      <alignment horizontal="center" wrapText="1"/>
    </xf>
    <xf numFmtId="0" fontId="0" fillId="0" borderId="52" xfId="0" applyBorder="1" applyAlignment="1">
      <alignment horizontal="center"/>
    </xf>
    <xf numFmtId="0" fontId="18" fillId="4" borderId="43" xfId="0" applyFont="1" applyFill="1" applyBorder="1" applyAlignment="1"/>
    <xf numFmtId="0" fontId="2" fillId="4" borderId="43" xfId="0" applyFont="1" applyFill="1" applyBorder="1" applyAlignment="1">
      <alignment horizontal="center"/>
    </xf>
    <xf numFmtId="0" fontId="19" fillId="4" borderId="42" xfId="0" applyFont="1" applyFill="1" applyBorder="1" applyAlignment="1"/>
    <xf numFmtId="0" fontId="0" fillId="0" borderId="19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4" borderId="42" xfId="0" applyFont="1" applyFill="1" applyBorder="1" applyAlignment="1">
      <alignment horizontal="center"/>
    </xf>
    <xf numFmtId="44" fontId="0" fillId="0" borderId="18" xfId="1" applyFont="1" applyBorder="1" applyAlignment="1">
      <alignment horizontal="center" vertical="center"/>
    </xf>
    <xf numFmtId="44" fontId="0" fillId="0" borderId="19" xfId="1" applyFont="1" applyBorder="1" applyAlignment="1">
      <alignment horizontal="center" vertical="center"/>
    </xf>
    <xf numFmtId="44" fontId="0" fillId="0" borderId="20" xfId="1" applyFont="1" applyBorder="1" applyAlignment="1">
      <alignment horizontal="center" vertical="center"/>
    </xf>
    <xf numFmtId="44" fontId="0" fillId="0" borderId="21" xfId="1" applyFont="1" applyBorder="1" applyAlignment="1">
      <alignment horizontal="center" vertical="center"/>
    </xf>
    <xf numFmtId="44" fontId="0" fillId="0" borderId="22" xfId="1" applyFont="1" applyBorder="1" applyAlignment="1">
      <alignment horizontal="center" vertical="center"/>
    </xf>
    <xf numFmtId="44" fontId="0" fillId="0" borderId="23" xfId="1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2" xfId="0" applyBorder="1" applyAlignment="1">
      <alignment horizontal="justify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justify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/>
    </xf>
    <xf numFmtId="0" fontId="15" fillId="4" borderId="11" xfId="0" applyFont="1" applyFill="1" applyBorder="1" applyAlignment="1">
      <alignment horizontal="center"/>
    </xf>
    <xf numFmtId="0" fontId="15" fillId="4" borderId="9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justify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4" borderId="12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3" xfId="0" applyBorder="1" applyAlignment="1">
      <alignment horizontal="justify" vertical="center" wrapText="1"/>
    </xf>
    <xf numFmtId="0" fontId="15" fillId="4" borderId="10" xfId="0" applyFont="1" applyFill="1" applyBorder="1" applyAlignment="1">
      <alignment horizontal="center" wrapText="1"/>
    </xf>
    <xf numFmtId="0" fontId="15" fillId="4" borderId="11" xfId="0" applyFont="1" applyFill="1" applyBorder="1" applyAlignment="1">
      <alignment horizontal="center" wrapText="1"/>
    </xf>
    <xf numFmtId="0" fontId="0" fillId="0" borderId="19" xfId="0" applyBorder="1" applyAlignment="1">
      <alignment vertical="center" wrapText="1"/>
    </xf>
    <xf numFmtId="0" fontId="3" fillId="0" borderId="7" xfId="0" applyFont="1" applyBorder="1" applyAlignment="1">
      <alignment horizontal="right" wrapText="1"/>
    </xf>
    <xf numFmtId="0" fontId="0" fillId="0" borderId="8" xfId="0" applyBorder="1" applyAlignment="1">
      <alignment horizontal="center" wrapText="1"/>
    </xf>
    <xf numFmtId="0" fontId="10" fillId="0" borderId="1" xfId="2" applyFont="1" applyBorder="1" applyAlignment="1">
      <alignment horizontal="justify" vertical="center" wrapText="1"/>
    </xf>
    <xf numFmtId="0" fontId="0" fillId="0" borderId="1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44" fontId="0" fillId="3" borderId="0" xfId="0" applyNumberFormat="1" applyFill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wrapText="1"/>
    </xf>
    <xf numFmtId="0" fontId="2" fillId="4" borderId="14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  <xf numFmtId="0" fontId="2" fillId="4" borderId="15" xfId="0" applyFont="1" applyFill="1" applyBorder="1" applyAlignment="1">
      <alignment horizontal="center" wrapText="1"/>
    </xf>
    <xf numFmtId="0" fontId="0" fillId="0" borderId="18" xfId="0" applyBorder="1" applyAlignment="1">
      <alignment horizontal="justify" vertical="center" wrapText="1"/>
    </xf>
    <xf numFmtId="0" fontId="0" fillId="0" borderId="29" xfId="0" applyBorder="1" applyAlignment="1">
      <alignment horizontal="justify" vertical="center" wrapText="1"/>
    </xf>
    <xf numFmtId="0" fontId="0" fillId="0" borderId="21" xfId="0" applyBorder="1" applyAlignment="1">
      <alignment horizontal="justify" vertical="center" wrapText="1"/>
    </xf>
    <xf numFmtId="0" fontId="0" fillId="0" borderId="30" xfId="0" applyBorder="1" applyAlignment="1">
      <alignment horizontal="justify" vertical="center" wrapText="1"/>
    </xf>
    <xf numFmtId="0" fontId="0" fillId="0" borderId="3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3" fillId="0" borderId="36" xfId="0" applyFont="1" applyBorder="1" applyAlignment="1">
      <alignment horizontal="center" wrapText="1"/>
    </xf>
    <xf numFmtId="0" fontId="0" fillId="0" borderId="44" xfId="0" applyFont="1" applyBorder="1" applyAlignment="1">
      <alignment horizontal="left" wrapText="1"/>
    </xf>
    <xf numFmtId="0" fontId="0" fillId="0" borderId="45" xfId="0" applyFont="1" applyBorder="1" applyAlignment="1">
      <alignment horizontal="left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2" fillId="4" borderId="42" xfId="0" applyFont="1" applyFill="1" applyBorder="1" applyAlignment="1">
      <alignment horizontal="center" wrapText="1"/>
    </xf>
    <xf numFmtId="0" fontId="2" fillId="4" borderId="42" xfId="0" applyFont="1" applyFill="1" applyBorder="1" applyAlignment="1">
      <alignment horizontal="left" wrapText="1"/>
    </xf>
    <xf numFmtId="0" fontId="0" fillId="0" borderId="44" xfId="0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8" xfId="0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49" xfId="0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0" fillId="0" borderId="52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3" xfId="0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43" xfId="0" applyFont="1" applyFill="1" applyBorder="1" applyAlignment="1">
      <alignment horizontal="center" wrapText="1"/>
    </xf>
    <xf numFmtId="0" fontId="2" fillId="4" borderId="51" xfId="0" applyFont="1" applyFill="1" applyBorder="1" applyAlignment="1">
      <alignment horizontal="center" wrapText="1"/>
    </xf>
    <xf numFmtId="0" fontId="2" fillId="4" borderId="42" xfId="0" applyFont="1" applyFill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46" xfId="0" applyBorder="1" applyAlignment="1">
      <alignment horizontal="justify" vertical="center" wrapText="1"/>
    </xf>
    <xf numFmtId="0" fontId="0" fillId="0" borderId="45" xfId="0" applyBorder="1" applyAlignment="1">
      <alignment horizontal="justify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0" xfId="0" applyBorder="1" applyAlignment="1">
      <alignment horizontal="justify" vertical="center" wrapText="1"/>
    </xf>
    <xf numFmtId="0" fontId="0" fillId="0" borderId="41" xfId="0" applyBorder="1" applyAlignment="1">
      <alignment horizontal="justify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right"/>
    </xf>
    <xf numFmtId="0" fontId="0" fillId="0" borderId="44" xfId="0" applyBorder="1" applyAlignment="1">
      <alignment horizontal="justify" vertical="center" wrapText="1"/>
    </xf>
    <xf numFmtId="0" fontId="0" fillId="0" borderId="47" xfId="0" applyBorder="1" applyAlignment="1">
      <alignment horizontal="justify" vertical="center" wrapText="1"/>
    </xf>
    <xf numFmtId="0" fontId="0" fillId="0" borderId="48" xfId="0" applyBorder="1" applyAlignment="1">
      <alignment horizontal="justify" vertical="center" wrapText="1"/>
    </xf>
    <xf numFmtId="0" fontId="0" fillId="0" borderId="39" xfId="0" applyBorder="1" applyAlignment="1">
      <alignment horizontal="justify" vertical="center" wrapText="1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44" fontId="20" fillId="3" borderId="0" xfId="0" applyNumberFormat="1" applyFont="1" applyFill="1" applyAlignment="1">
      <alignment horizontal="left" vertical="center" wrapText="1"/>
    </xf>
  </cellXfs>
  <cellStyles count="3">
    <cellStyle name="Moneda" xfId="1" builtinId="4"/>
    <cellStyle name="Normal" xfId="0" builtinId="0"/>
    <cellStyle name="Normal_ACT. CAPACI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view3D>
      <c:perspective val="30"/>
    </c:view3D>
    <c:plotArea>
      <c:layout/>
      <c:bar3DChart>
        <c:barDir val="col"/>
        <c:grouping val="standard"/>
        <c:ser>
          <c:idx val="1"/>
          <c:order val="0"/>
          <c:tx>
            <c:v>Meta alcanzada</c:v>
          </c:tx>
          <c:dLbls>
            <c:showVal val="1"/>
          </c:dLbls>
          <c:cat>
            <c:strRef>
              <c:f>'[1]INFORMACIÓN GENERAL'!$A$15:$A$20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'[1]INFORMACIÓN GENERAL'!$H$15:$H$20</c:f>
              <c:numCache>
                <c:formatCode>General</c:formatCode>
                <c:ptCount val="6"/>
                <c:pt idx="0">
                  <c:v>38.4</c:v>
                </c:pt>
                <c:pt idx="1">
                  <c:v>95</c:v>
                </c:pt>
                <c:pt idx="2">
                  <c:v>0</c:v>
                </c:pt>
                <c:pt idx="3">
                  <c:v>80</c:v>
                </c:pt>
                <c:pt idx="4">
                  <c:v>60</c:v>
                </c:pt>
                <c:pt idx="5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dLbls>
            <c:showVal val="1"/>
          </c:dLbls>
          <c:cat>
            <c:strRef>
              <c:f>'[1]INFORMACIÓN GENERAL'!$A$15:$A$20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'[1]INFORMACIÓN GENERAL'!$G$15:$G$20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</c:ser>
        <c:shape val="box"/>
        <c:axId val="89283968"/>
        <c:axId val="89302144"/>
        <c:axId val="82052416"/>
      </c:bar3DChart>
      <c:catAx>
        <c:axId val="89283968"/>
        <c:scaling>
          <c:orientation val="minMax"/>
        </c:scaling>
        <c:axPos val="b"/>
        <c:numFmt formatCode="General" sourceLinked="0"/>
        <c:tickLblPos val="nextTo"/>
        <c:crossAx val="89302144"/>
        <c:crosses val="autoZero"/>
        <c:auto val="1"/>
        <c:lblAlgn val="ctr"/>
        <c:lblOffset val="100"/>
      </c:catAx>
      <c:valAx>
        <c:axId val="89302144"/>
        <c:scaling>
          <c:orientation val="minMax"/>
        </c:scaling>
        <c:axPos val="l"/>
        <c:majorGridlines/>
        <c:numFmt formatCode="General" sourceLinked="1"/>
        <c:tickLblPos val="nextTo"/>
        <c:crossAx val="89283968"/>
        <c:crosses val="autoZero"/>
        <c:crossBetween val="between"/>
      </c:valAx>
      <c:serAx>
        <c:axId val="82052416"/>
        <c:scaling>
          <c:orientation val="minMax"/>
        </c:scaling>
        <c:axPos val="b"/>
        <c:tickLblPos val="none"/>
        <c:crossAx val="89302144"/>
        <c:crosses val="autoZero"/>
      </c:serAx>
    </c:plotArea>
    <c:legend>
      <c:legendPos val="r"/>
      <c:layout/>
    </c:legend>
    <c:plotVisOnly val="1"/>
    <c:dispBlanksAs val="gap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plotArea>
      <c:layout/>
      <c:barChart>
        <c:barDir val="col"/>
        <c:grouping val="clustered"/>
        <c:ser>
          <c:idx val="0"/>
          <c:order val="0"/>
          <c:tx>
            <c:strRef>
              <c:f>'[2]IMPACTO A LA CIUDADANÍA'!$D$7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'[2]IMPACTO A LA CIUDADANÍA'!$B$9</c:f>
              <c:strCache>
                <c:ptCount val="1"/>
                <c:pt idx="0">
                  <c:v>FOLIOS </c:v>
                </c:pt>
              </c:strCache>
            </c:strRef>
          </c:cat>
          <c:val>
            <c:numRef>
              <c:f>'[2]IMPACTO A LA CIUDADANÍA'!$D$9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1"/>
          <c:tx>
            <c:strRef>
              <c:f>'[2]IMPACTO A LA CIUDADANÍA'!$F$7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'[2]IMPACTO A LA CIUDADANÍA'!$B$9</c:f>
              <c:strCache>
                <c:ptCount val="1"/>
                <c:pt idx="0">
                  <c:v>FOLIOS </c:v>
                </c:pt>
              </c:strCache>
            </c:strRef>
          </c:cat>
          <c:val>
            <c:numRef>
              <c:f>'[2]IMPACTO A LA CIUDADANÍA'!$F$9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2"/>
          <c:tx>
            <c:strRef>
              <c:f>'[2]IMPACTO A LA CIUDADANÍA'!$H$7</c:f>
              <c:strCache>
                <c:ptCount val="1"/>
                <c:pt idx="0">
                  <c:v>2012</c:v>
                </c:pt>
              </c:strCache>
            </c:strRef>
          </c:tx>
          <c:dLbls>
            <c:showVal val="1"/>
          </c:dLbls>
          <c:cat>
            <c:strRef>
              <c:f>'[2]IMPACTO A LA CIUDADANÍA'!$B$9</c:f>
              <c:strCache>
                <c:ptCount val="1"/>
                <c:pt idx="0">
                  <c:v>FOLIOS </c:v>
                </c:pt>
              </c:strCache>
            </c:strRef>
          </c:cat>
          <c:val>
            <c:numRef>
              <c:f>'[2]IMPACTO A LA CIUDADANÍA'!$H$9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axId val="99891456"/>
        <c:axId val="99901440"/>
      </c:barChart>
      <c:catAx>
        <c:axId val="99891456"/>
        <c:scaling>
          <c:orientation val="minMax"/>
        </c:scaling>
        <c:axPos val="b"/>
        <c:numFmt formatCode="General" sourceLinked="0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99901440"/>
        <c:crosses val="autoZero"/>
        <c:auto val="1"/>
        <c:lblAlgn val="ctr"/>
        <c:lblOffset val="100"/>
      </c:catAx>
      <c:valAx>
        <c:axId val="99901440"/>
        <c:scaling>
          <c:orientation val="minMax"/>
        </c:scaling>
        <c:axPos val="l"/>
        <c:majorGridlines/>
        <c:numFmt formatCode="General" sourceLinked="1"/>
        <c:tickLblPos val="nextTo"/>
        <c:crossAx val="9989145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plotArea>
      <c:layout/>
      <c:barChart>
        <c:barDir val="col"/>
        <c:grouping val="clustered"/>
        <c:ser>
          <c:idx val="1"/>
          <c:order val="0"/>
          <c:tx>
            <c:strRef>
              <c:f>'[2]IMPACTO A LA CIUDADANÍA'!$D$76</c:f>
              <c:strCache>
                <c:ptCount val="1"/>
                <c:pt idx="0">
                  <c:v>2014</c:v>
                </c:pt>
              </c:strCache>
            </c:strRef>
          </c:tx>
          <c:dLbls>
            <c:showVal val="1"/>
          </c:dLbls>
          <c:cat>
            <c:strRef>
              <c:f>'[2]IMPACTO A LA CIUDADANÍA'!$B$77:$B$78</c:f>
              <c:strCache>
                <c:ptCount val="2"/>
                <c:pt idx="0">
                  <c:v>Diagramación y diseño de publicaciones</c:v>
                </c:pt>
                <c:pt idx="1">
                  <c:v>Diseños de imagen institucional</c:v>
                </c:pt>
              </c:strCache>
            </c:strRef>
          </c:cat>
          <c:val>
            <c:numRef>
              <c:f>'[2]IMPACTO A LA CIUDADANÍA'!$D$77:$D$78</c:f>
              <c:numCache>
                <c:formatCode>General</c:formatCode>
                <c:ptCount val="2"/>
                <c:pt idx="0">
                  <c:v>7</c:v>
                </c:pt>
                <c:pt idx="1">
                  <c:v>140</c:v>
                </c:pt>
              </c:numCache>
            </c:numRef>
          </c:val>
        </c:ser>
        <c:ser>
          <c:idx val="2"/>
          <c:order val="1"/>
          <c:tx>
            <c:strRef>
              <c:f>'[2]IMPACTO A LA CIUDADANÍA'!$E$76</c:f>
              <c:strCache>
                <c:ptCount val="1"/>
                <c:pt idx="0">
                  <c:v>2013</c:v>
                </c:pt>
              </c:strCache>
            </c:strRef>
          </c:tx>
          <c:dLbls>
            <c:showVal val="1"/>
          </c:dLbls>
          <c:cat>
            <c:strRef>
              <c:f>'[2]IMPACTO A LA CIUDADANÍA'!$B$77:$B$78</c:f>
              <c:strCache>
                <c:ptCount val="2"/>
                <c:pt idx="0">
                  <c:v>Diagramación y diseño de publicaciones</c:v>
                </c:pt>
                <c:pt idx="1">
                  <c:v>Diseños de imagen institucional</c:v>
                </c:pt>
              </c:strCache>
            </c:strRef>
          </c:cat>
          <c:val>
            <c:numRef>
              <c:f>'[2]IMPACTO A LA CIUDADANÍA'!$E$77:$E$78</c:f>
              <c:numCache>
                <c:formatCode>General</c:formatCode>
                <c:ptCount val="2"/>
                <c:pt idx="0">
                  <c:v>10</c:v>
                </c:pt>
                <c:pt idx="1">
                  <c:v>78</c:v>
                </c:pt>
              </c:numCache>
            </c:numRef>
          </c:val>
        </c:ser>
        <c:ser>
          <c:idx val="3"/>
          <c:order val="2"/>
          <c:tx>
            <c:strRef>
              <c:f>'[2]IMPACTO A LA CIUDADANÍA'!$F$76</c:f>
              <c:strCache>
                <c:ptCount val="1"/>
                <c:pt idx="0">
                  <c:v>2012</c:v>
                </c:pt>
              </c:strCache>
            </c:strRef>
          </c:tx>
          <c:dLbls>
            <c:showVal val="1"/>
          </c:dLbls>
          <c:cat>
            <c:strRef>
              <c:f>'[2]IMPACTO A LA CIUDADANÍA'!$B$77:$B$78</c:f>
              <c:strCache>
                <c:ptCount val="2"/>
                <c:pt idx="0">
                  <c:v>Diagramación y diseño de publicaciones</c:v>
                </c:pt>
                <c:pt idx="1">
                  <c:v>Diseños de imagen institucional</c:v>
                </c:pt>
              </c:strCache>
            </c:strRef>
          </c:cat>
          <c:val>
            <c:numRef>
              <c:f>'[2]IMPACTO A LA CIUDADANÍA'!$F$77:$F$78</c:f>
              <c:numCache>
                <c:formatCode>General</c:formatCode>
                <c:ptCount val="2"/>
                <c:pt idx="0">
                  <c:v>72</c:v>
                </c:pt>
                <c:pt idx="1">
                  <c:v>67</c:v>
                </c:pt>
              </c:numCache>
            </c:numRef>
          </c:val>
        </c:ser>
        <c:axId val="99930880"/>
        <c:axId val="99932416"/>
      </c:barChart>
      <c:catAx>
        <c:axId val="99930880"/>
        <c:scaling>
          <c:orientation val="minMax"/>
        </c:scaling>
        <c:axPos val="b"/>
        <c:numFmt formatCode="General" sourceLinked="0"/>
        <c:majorTickMark val="none"/>
        <c:tickLblPos val="nextTo"/>
        <c:crossAx val="99932416"/>
        <c:crosses val="autoZero"/>
        <c:auto val="1"/>
        <c:lblAlgn val="ctr"/>
        <c:lblOffset val="100"/>
      </c:catAx>
      <c:valAx>
        <c:axId val="9993241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9993088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view3D>
      <c:perspective val="30"/>
    </c:view3D>
    <c:plotArea>
      <c:layout/>
      <c:bar3DChart>
        <c:barDir val="col"/>
        <c:grouping val="standard"/>
        <c:ser>
          <c:idx val="2"/>
          <c:order val="0"/>
          <c:tx>
            <c:strRef>
              <c:f>'Promoción y difusión C'!$F$41</c:f>
              <c:strCache>
                <c:ptCount val="1"/>
                <c:pt idx="0">
                  <c:v>DISTRIBUIDOS</c:v>
                </c:pt>
              </c:strCache>
            </c:strRef>
          </c:tx>
          <c:dLbls>
            <c:showVal val="1"/>
          </c:dLbls>
          <c:cat>
            <c:strRef>
              <c:f>'Promoción y difusión C'!$B$42:$B$43</c:f>
              <c:strCache>
                <c:ptCount val="2"/>
                <c:pt idx="0">
                  <c:v>FOLIOS SUELTOS</c:v>
                </c:pt>
                <c:pt idx="1">
                  <c:v>ESTADO AL GOBIERNO DEMOCRATICO</c:v>
                </c:pt>
              </c:strCache>
            </c:strRef>
          </c:cat>
          <c:val>
            <c:numRef>
              <c:f>'Promoción y difusión C'!$F$42:$F$43</c:f>
              <c:numCache>
                <c:formatCode>General</c:formatCode>
                <c:ptCount val="2"/>
                <c:pt idx="0">
                  <c:v>2954</c:v>
                </c:pt>
                <c:pt idx="1">
                  <c:v>525</c:v>
                </c:pt>
              </c:numCache>
            </c:numRef>
          </c:val>
        </c:ser>
        <c:ser>
          <c:idx val="1"/>
          <c:order val="1"/>
          <c:tx>
            <c:strRef>
              <c:f>'Promoción y difusión C'!$E$41</c:f>
              <c:strCache>
                <c:ptCount val="1"/>
                <c:pt idx="0">
                  <c:v>TIRAJE</c:v>
                </c:pt>
              </c:strCache>
            </c:strRef>
          </c:tx>
          <c:dLbls>
            <c:showVal val="1"/>
          </c:dLbls>
          <c:cat>
            <c:strRef>
              <c:f>'Promoción y difusión C'!$B$42:$B$43</c:f>
              <c:strCache>
                <c:ptCount val="2"/>
                <c:pt idx="0">
                  <c:v>FOLIOS SUELTOS</c:v>
                </c:pt>
                <c:pt idx="1">
                  <c:v>ESTADO AL GOBIERNO DEMOCRATICO</c:v>
                </c:pt>
              </c:strCache>
            </c:strRef>
          </c:cat>
          <c:val>
            <c:numRef>
              <c:f>'Promoción y difusión C'!$E$42:$E$43</c:f>
              <c:numCache>
                <c:formatCode>General</c:formatCode>
                <c:ptCount val="2"/>
                <c:pt idx="0">
                  <c:v>6000</c:v>
                </c:pt>
                <c:pt idx="1">
                  <c:v>1000</c:v>
                </c:pt>
              </c:numCache>
            </c:numRef>
          </c:val>
        </c:ser>
        <c:shape val="box"/>
        <c:axId val="99958144"/>
        <c:axId val="99988608"/>
        <c:axId val="89917632"/>
      </c:bar3DChart>
      <c:catAx>
        <c:axId val="99958144"/>
        <c:scaling>
          <c:orientation val="minMax"/>
        </c:scaling>
        <c:axPos val="b"/>
        <c:tickLblPos val="nextTo"/>
        <c:crossAx val="99988608"/>
        <c:crosses val="autoZero"/>
        <c:auto val="1"/>
        <c:lblAlgn val="ctr"/>
        <c:lblOffset val="100"/>
      </c:catAx>
      <c:valAx>
        <c:axId val="99988608"/>
        <c:scaling>
          <c:orientation val="minMax"/>
        </c:scaling>
        <c:axPos val="l"/>
        <c:majorGridlines/>
        <c:numFmt formatCode="General" sourceLinked="1"/>
        <c:tickLblPos val="nextTo"/>
        <c:crossAx val="99958144"/>
        <c:crosses val="autoZero"/>
        <c:crossBetween val="between"/>
      </c:valAx>
      <c:serAx>
        <c:axId val="89917632"/>
        <c:scaling>
          <c:orientation val="minMax"/>
        </c:scaling>
        <c:axPos val="b"/>
        <c:tickLblPos val="nextTo"/>
        <c:crossAx val="99988608"/>
        <c:crosses val="autoZero"/>
      </c:ser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Hoja2!$A$2</c:f>
              <c:strCache>
                <c:ptCount val="1"/>
                <c:pt idx="0">
                  <c:v>EBOOKS</c:v>
                </c:pt>
              </c:strCache>
            </c:strRef>
          </c:tx>
          <c:dLbls>
            <c:showVal val="1"/>
            <c:showLeaderLines val="1"/>
          </c:dLbls>
          <c:cat>
            <c:numRef>
              <c:f>Hoja2!$B$1:$D$1</c:f>
              <c:numCache>
                <c:formatCode>General</c:formatCode>
                <c:ptCount val="3"/>
                <c:pt idx="0">
                  <c:v>2014</c:v>
                </c:pt>
                <c:pt idx="1">
                  <c:v>2013</c:v>
                </c:pt>
                <c:pt idx="2">
                  <c:v>2012</c:v>
                </c:pt>
              </c:numCache>
            </c:numRef>
          </c:cat>
          <c:val>
            <c:numRef>
              <c:f>Hoja2!$B$2:$D$2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s-MX"/>
        </a:p>
      </c:txPr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view3D>
      <c:perspective val="30"/>
    </c:view3D>
    <c:plotArea>
      <c:layout/>
      <c:bar3DChart>
        <c:barDir val="col"/>
        <c:grouping val="standard"/>
        <c:ser>
          <c:idx val="1"/>
          <c:order val="0"/>
          <c:tx>
            <c:v>Meta alcanzada</c:v>
          </c:tx>
          <c:dLbls>
            <c:showVal val="1"/>
          </c:dLbls>
          <c:cat>
            <c:strRef>
              <c:f>'[3]INFORMACIÓN GENERAL'!$A$15:$A$17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'[3]INFORMACIÓN GENERAL'!$H$15:$H$17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dLbls>
            <c:showVal val="1"/>
          </c:dLbls>
          <c:cat>
            <c:strRef>
              <c:f>'[3]INFORMACIÓN GENERAL'!$A$15:$A$17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'[3]INFORMACIÓN GENERAL'!$G$15:$G$17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</c:ser>
        <c:shape val="box"/>
        <c:axId val="100104064"/>
        <c:axId val="100105600"/>
        <c:axId val="100022016"/>
      </c:bar3DChart>
      <c:catAx>
        <c:axId val="100104064"/>
        <c:scaling>
          <c:orientation val="minMax"/>
        </c:scaling>
        <c:axPos val="b"/>
        <c:numFmt formatCode="General" sourceLinked="0"/>
        <c:tickLblPos val="nextTo"/>
        <c:crossAx val="100105600"/>
        <c:crosses val="autoZero"/>
        <c:auto val="1"/>
        <c:lblAlgn val="ctr"/>
        <c:lblOffset val="100"/>
      </c:catAx>
      <c:valAx>
        <c:axId val="100105600"/>
        <c:scaling>
          <c:orientation val="minMax"/>
        </c:scaling>
        <c:axPos val="l"/>
        <c:majorGridlines/>
        <c:numFmt formatCode="General" sourceLinked="1"/>
        <c:tickLblPos val="nextTo"/>
        <c:crossAx val="100104064"/>
        <c:crosses val="autoZero"/>
        <c:crossBetween val="between"/>
      </c:valAx>
      <c:serAx>
        <c:axId val="100022016"/>
        <c:scaling>
          <c:orientation val="minMax"/>
        </c:scaling>
        <c:axPos val="b"/>
        <c:tickLblPos val="none"/>
        <c:crossAx val="100105600"/>
        <c:crosses val="autoZero"/>
      </c:ser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32" footer="0.30000000000000032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0"/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[3]Hoja3!$A$2:$A$4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[3]Hoja3!$C$2:$C$4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  <c:dispBlanksAs val="zero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'[3]INFORMACIÓN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'[3]INFORMACIÓN COMPLEMENTARIA'!$F$12:$F$16</c:f>
              <c:numCache>
                <c:formatCode>General</c:formatCode>
                <c:ptCount val="5"/>
                <c:pt idx="0">
                  <c:v>0</c:v>
                </c:pt>
                <c:pt idx="1">
                  <c:v>87298</c:v>
                </c:pt>
              </c:numCache>
            </c:numRef>
          </c:val>
        </c:ser>
        <c:ser>
          <c:idx val="1"/>
          <c:order val="1"/>
          <c:tx>
            <c:strRef>
              <c:f>'[3]INFORMACIÓN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'[3]INFORMACIÓN COMPLEMENTARIA'!$G$12:$G$16</c:f>
              <c:numCache>
                <c:formatCode>General</c:formatCode>
                <c:ptCount val="5"/>
                <c:pt idx="0">
                  <c:v>0</c:v>
                </c:pt>
                <c:pt idx="1">
                  <c:v>120000</c:v>
                </c:pt>
              </c:numCache>
            </c:numRef>
          </c:val>
        </c:ser>
        <c:ser>
          <c:idx val="2"/>
          <c:order val="2"/>
          <c:tx>
            <c:strRef>
              <c:f>'[3]INFORMACIÓN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'[3]INFORMACIÓN COMPLEMENTARIA'!$H$12:$H$16</c:f>
              <c:numCache>
                <c:formatCode>General</c:formatCode>
                <c:ptCount val="5"/>
                <c:pt idx="0">
                  <c:v>1000</c:v>
                </c:pt>
                <c:pt idx="1">
                  <c:v>12000</c:v>
                </c:pt>
              </c:numCache>
            </c:numRef>
          </c:val>
        </c:ser>
        <c:marker val="1"/>
        <c:axId val="100295424"/>
        <c:axId val="100296960"/>
      </c:lineChart>
      <c:catAx>
        <c:axId val="100295424"/>
        <c:scaling>
          <c:orientation val="minMax"/>
        </c:scaling>
        <c:axPos val="b"/>
        <c:majorTickMark val="none"/>
        <c:tickLblPos val="nextTo"/>
        <c:crossAx val="100296960"/>
        <c:crosses val="autoZero"/>
        <c:auto val="1"/>
        <c:lblAlgn val="ctr"/>
        <c:lblOffset val="100"/>
      </c:catAx>
      <c:valAx>
        <c:axId val="10029696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0029542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plotArea>
      <c:layout/>
      <c:barChart>
        <c:barDir val="col"/>
        <c:grouping val="clustered"/>
        <c:ser>
          <c:idx val="0"/>
          <c:order val="0"/>
          <c:tx>
            <c:strRef>
              <c:f>'Producción gráfica B'!$A$12</c:f>
              <c:strCache>
                <c:ptCount val="1"/>
                <c:pt idx="0">
                  <c:v>Serv. De Prod. Gráfica  (Diseño).</c:v>
                </c:pt>
              </c:strCache>
            </c:strRef>
          </c:tx>
          <c:dLbls>
            <c:showVal val="1"/>
          </c:dLbls>
          <c:val>
            <c:numRef>
              <c:f>'Producción gráfica B'!$C$12:$E$12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strRef>
              <c:f>'Producción gráfica B'!$A$13</c:f>
              <c:strCache>
                <c:ptCount val="1"/>
                <c:pt idx="0">
                  <c:v>Software y materiales</c:v>
                </c:pt>
              </c:strCache>
            </c:strRef>
          </c:tx>
          <c:val>
            <c:numRef>
              <c:f>'Producción gráfica B'!$C$13:$E$13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axId val="100310016"/>
        <c:axId val="100422400"/>
      </c:barChart>
      <c:catAx>
        <c:axId val="100310016"/>
        <c:scaling>
          <c:orientation val="minMax"/>
        </c:scaling>
        <c:axPos val="b"/>
        <c:tickLblPos val="nextTo"/>
        <c:crossAx val="100422400"/>
        <c:crosses val="autoZero"/>
        <c:auto val="1"/>
        <c:lblAlgn val="ctr"/>
        <c:lblOffset val="100"/>
      </c:catAx>
      <c:valAx>
        <c:axId val="100422400"/>
        <c:scaling>
          <c:orientation val="minMax"/>
        </c:scaling>
        <c:axPos val="l"/>
        <c:majorGridlines/>
        <c:numFmt formatCode="General" sourceLinked="1"/>
        <c:tickLblPos val="nextTo"/>
        <c:crossAx val="1003100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0"/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[1]Hoja3!$A$2:$A$4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[1]Hoja3!$C$2:$C$4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  <c:dispBlanksAs val="zero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'[1]INFORMACIÓN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'[1]INFORMACIÓN COMPLEMENTARIA'!$F$12:$F$17</c:f>
              <c:numCache>
                <c:formatCode>General</c:formatCode>
                <c:ptCount val="6"/>
                <c:pt idx="0">
                  <c:v>92000</c:v>
                </c:pt>
                <c:pt idx="1">
                  <c:v>129298</c:v>
                </c:pt>
                <c:pt idx="2">
                  <c:v>150000</c:v>
                </c:pt>
                <c:pt idx="3">
                  <c:v>280000</c:v>
                </c:pt>
                <c:pt idx="4">
                  <c:v>36000</c:v>
                </c:pt>
                <c:pt idx="5">
                  <c:v>132000</c:v>
                </c:pt>
              </c:numCache>
            </c:numRef>
          </c:val>
        </c:ser>
        <c:ser>
          <c:idx val="1"/>
          <c:order val="1"/>
          <c:tx>
            <c:strRef>
              <c:f>'[1]INFORMACIÓN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'[1]INFORMACIÓN COMPLEMENTARIA'!$G$12:$G$17</c:f>
              <c:numCache>
                <c:formatCode>General</c:formatCode>
                <c:ptCount val="6"/>
                <c:pt idx="0">
                  <c:v>300000</c:v>
                </c:pt>
                <c:pt idx="1">
                  <c:v>789</c:v>
                </c:pt>
                <c:pt idx="2">
                  <c:v>600000</c:v>
                </c:pt>
                <c:pt idx="3">
                  <c:v>697500</c:v>
                </c:pt>
                <c:pt idx="4">
                  <c:v>20000</c:v>
                </c:pt>
                <c:pt idx="5">
                  <c:v>90000</c:v>
                </c:pt>
              </c:numCache>
            </c:numRef>
          </c:val>
        </c:ser>
        <c:ser>
          <c:idx val="2"/>
          <c:order val="2"/>
          <c:tx>
            <c:strRef>
              <c:f>'[1]INFORMACIÓN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'[1]INFORMACIÓN COMPLEMENTARIA'!$H$12:$H$17</c:f>
              <c:numCache>
                <c:formatCode>General</c:formatCode>
                <c:ptCount val="6"/>
                <c:pt idx="0">
                  <c:v>13000</c:v>
                </c:pt>
                <c:pt idx="1">
                  <c:v>7800</c:v>
                </c:pt>
                <c:pt idx="2">
                  <c:v>5200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marker val="1"/>
        <c:axId val="89966848"/>
        <c:axId val="89976832"/>
      </c:lineChart>
      <c:catAx>
        <c:axId val="89966848"/>
        <c:scaling>
          <c:orientation val="minMax"/>
        </c:scaling>
        <c:axPos val="b"/>
        <c:majorTickMark val="none"/>
        <c:tickLblPos val="nextTo"/>
        <c:crossAx val="89976832"/>
        <c:crosses val="autoZero"/>
        <c:auto val="1"/>
        <c:lblAlgn val="ctr"/>
        <c:lblOffset val="100"/>
      </c:catAx>
      <c:valAx>
        <c:axId val="8997683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9966848"/>
        <c:crosses val="autoZero"/>
        <c:crossBetween val="between"/>
        <c:majorUnit val="100000"/>
      </c:valAx>
    </c:plotArea>
    <c:legend>
      <c:legendPos val="r"/>
      <c:layout/>
    </c:legend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'[1]INFORMACIÓN COMPLEMENTARIA'!$C$11</c:f>
              <c:strCache>
                <c:ptCount val="1"/>
                <c:pt idx="0">
                  <c:v>2014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'[1]INFORMACIÓN COMPLEMENTARIA'!$C$12:$C$17</c:f>
              <c:numCache>
                <c:formatCode>General</c:formatCode>
                <c:ptCount val="6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'[1]INFORMACIÓN COMPLEMENTARIA'!$D$11</c:f>
              <c:strCache>
                <c:ptCount val="1"/>
                <c:pt idx="0">
                  <c:v>2013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'[1]INFORMACIÓN COMPLEMENTARIA'!$D$12:$D$17</c:f>
              <c:numCache>
                <c:formatCode>General</c:formatCode>
                <c:ptCount val="6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'[1]INFORMACIÓN COMPLEMENTARIA'!$E$11</c:f>
              <c:strCache>
                <c:ptCount val="1"/>
                <c:pt idx="0">
                  <c:v>2012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'[1]INFORMACIÓN COMPLEMENTARIA'!$E$12:$E$17</c:f>
              <c:numCache>
                <c:formatCode>General</c:formatCode>
                <c:ptCount val="6"/>
                <c:pt idx="0">
                  <c:v>1</c:v>
                </c:pt>
              </c:numCache>
            </c:numRef>
          </c:val>
        </c:ser>
        <c:axId val="90282240"/>
        <c:axId val="90296320"/>
      </c:barChart>
      <c:catAx>
        <c:axId val="90282240"/>
        <c:scaling>
          <c:orientation val="minMax"/>
        </c:scaling>
        <c:axPos val="b"/>
        <c:majorTickMark val="none"/>
        <c:tickLblPos val="nextTo"/>
        <c:crossAx val="90296320"/>
        <c:crosses val="autoZero"/>
        <c:auto val="1"/>
        <c:lblAlgn val="ctr"/>
        <c:lblOffset val="100"/>
      </c:catAx>
      <c:valAx>
        <c:axId val="9029632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9028224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view3D>
      <c:perspective val="30"/>
    </c:view3D>
    <c:plotArea>
      <c:layout>
        <c:manualLayout>
          <c:layoutTarget val="inner"/>
          <c:xMode val="edge"/>
          <c:yMode val="edge"/>
          <c:x val="9.1500447364456422E-2"/>
          <c:y val="7.5084271632778823E-2"/>
          <c:w val="0.72160700567157943"/>
          <c:h val="0.83141708152309801"/>
        </c:manualLayout>
      </c:layout>
      <c:bar3DChart>
        <c:barDir val="col"/>
        <c:grouping val="standard"/>
        <c:ser>
          <c:idx val="1"/>
          <c:order val="0"/>
          <c:dLbls>
            <c:showVal val="1"/>
          </c:dLbls>
          <c:cat>
            <c:strRef>
              <c:f>'Promoción y difusión A'!$A$15:$A$24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i</c:v>
                </c:pt>
                <c:pt idx="8">
                  <c:v>j</c:v>
                </c:pt>
                <c:pt idx="9">
                  <c:v>k</c:v>
                </c:pt>
              </c:strCache>
            </c:strRef>
          </c:cat>
          <c:val>
            <c:numRef>
              <c:f>'[2]INFORMACIÓN GENERAL'!$H$15:$H$24</c:f>
              <c:numCache>
                <c:formatCode>General</c:formatCode>
                <c:ptCount val="10"/>
                <c:pt idx="0">
                  <c:v>50</c:v>
                </c:pt>
                <c:pt idx="1">
                  <c:v>100</c:v>
                </c:pt>
                <c:pt idx="2">
                  <c:v>60</c:v>
                </c:pt>
                <c:pt idx="3">
                  <c:v>90</c:v>
                </c:pt>
                <c:pt idx="4">
                  <c:v>60</c:v>
                </c:pt>
                <c:pt idx="5">
                  <c:v>100</c:v>
                </c:pt>
                <c:pt idx="6">
                  <c:v>50</c:v>
                </c:pt>
                <c:pt idx="7">
                  <c:v>70</c:v>
                </c:pt>
                <c:pt idx="8">
                  <c:v>70</c:v>
                </c:pt>
                <c:pt idx="9">
                  <c:v>0</c:v>
                </c:pt>
              </c:numCache>
            </c:numRef>
          </c:val>
        </c:ser>
        <c:ser>
          <c:idx val="0"/>
          <c:order val="1"/>
          <c:dLbls>
            <c:showVal val="1"/>
          </c:dLbls>
          <c:cat>
            <c:strRef>
              <c:f>'Promoción y difusión A'!$A$15:$A$24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i</c:v>
                </c:pt>
                <c:pt idx="8">
                  <c:v>j</c:v>
                </c:pt>
                <c:pt idx="9">
                  <c:v>k</c:v>
                </c:pt>
              </c:strCache>
            </c:strRef>
          </c:cat>
          <c:val>
            <c:numRef>
              <c:f>'[2]INFORMACIÓN GENERAL'!$G$15:$G$24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hape val="box"/>
        <c:axId val="90363776"/>
        <c:axId val="90365312"/>
        <c:axId val="90284032"/>
      </c:bar3DChart>
      <c:catAx>
        <c:axId val="90363776"/>
        <c:scaling>
          <c:orientation val="minMax"/>
        </c:scaling>
        <c:axPos val="b"/>
        <c:numFmt formatCode="General" sourceLinked="0"/>
        <c:tickLblPos val="nextTo"/>
        <c:crossAx val="90365312"/>
        <c:crosses val="autoZero"/>
        <c:auto val="1"/>
        <c:lblAlgn val="ctr"/>
        <c:lblOffset val="100"/>
      </c:catAx>
      <c:valAx>
        <c:axId val="90365312"/>
        <c:scaling>
          <c:orientation val="minMax"/>
        </c:scaling>
        <c:axPos val="l"/>
        <c:majorGridlines/>
        <c:numFmt formatCode="General" sourceLinked="1"/>
        <c:tickLblPos val="nextTo"/>
        <c:crossAx val="90363776"/>
        <c:crosses val="autoZero"/>
        <c:crossBetween val="between"/>
      </c:valAx>
      <c:serAx>
        <c:axId val="90284032"/>
        <c:scaling>
          <c:orientation val="minMax"/>
        </c:scaling>
        <c:axPos val="b"/>
        <c:tickLblPos val="none"/>
        <c:crossAx val="90365312"/>
        <c:crosses val="autoZero"/>
      </c:serAx>
    </c:plotArea>
    <c:legend>
      <c:legendPos val="r"/>
      <c:layout/>
    </c:legend>
    <c:plotVisOnly val="1"/>
    <c:dispBlanksAs val="gap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Hoja1!$A$2:$A$4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 REALIZÓ</c:v>
                </c:pt>
              </c:strCache>
            </c:strRef>
          </c:cat>
          <c:val>
            <c:numRef>
              <c:f>Hoja1!$C$2:$C$4</c:f>
              <c:numCache>
                <c:formatCode>General</c:formatCode>
                <c:ptCount val="3"/>
                <c:pt idx="0">
                  <c:v>6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4803149606299224" l="0.70866141732283483" r="0.70866141732283483" t="0.74803149606299224" header="0.30000000000000021" footer="0.30000000000000021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'[2]INFORMACIÓN COMPLEMENTARIA'!$F$10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'[2]INFORMACIÓN COMPLEMENTARIA'!$F$11:$F$16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24050.5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'[2]INFORMACIÓN COMPLEMENTARIA'!$G$10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'[2]INFORMACIÓN COMPLEMENTARIA'!$G$11:$G$16</c:f>
              <c:numCache>
                <c:formatCode>General</c:formatCode>
                <c:ptCount val="6"/>
                <c:pt idx="0">
                  <c:v>50000</c:v>
                </c:pt>
                <c:pt idx="1">
                  <c:v>74000</c:v>
                </c:pt>
                <c:pt idx="2">
                  <c:v>2400</c:v>
                </c:pt>
                <c:pt idx="3">
                  <c:v>76000</c:v>
                </c:pt>
                <c:pt idx="4">
                  <c:v>10900</c:v>
                </c:pt>
              </c:numCache>
            </c:numRef>
          </c:val>
        </c:ser>
        <c:ser>
          <c:idx val="2"/>
          <c:order val="2"/>
          <c:tx>
            <c:strRef>
              <c:f>'[2]INFORMACIÓN COMPLEMENTARIA'!$H$10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'[2]INFORMACIÓN COMPLEMENTARIA'!$H$11:$H$16</c:f>
              <c:numCache>
                <c:formatCode>General</c:formatCode>
                <c:ptCount val="6"/>
                <c:pt idx="0">
                  <c:v>18000</c:v>
                </c:pt>
                <c:pt idx="1">
                  <c:v>30000</c:v>
                </c:pt>
                <c:pt idx="2">
                  <c:v>2400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marker val="1"/>
        <c:axId val="91083136"/>
        <c:axId val="91084672"/>
      </c:lineChart>
      <c:catAx>
        <c:axId val="91083136"/>
        <c:scaling>
          <c:orientation val="minMax"/>
        </c:scaling>
        <c:axPos val="b"/>
        <c:majorTickMark val="none"/>
        <c:tickLblPos val="nextTo"/>
        <c:crossAx val="91084672"/>
        <c:crosses val="autoZero"/>
        <c:auto val="1"/>
        <c:lblAlgn val="ctr"/>
        <c:lblOffset val="100"/>
      </c:catAx>
      <c:valAx>
        <c:axId val="9108467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9108313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'[2]INFORMACIÓN COMPLEMENTARIA'!$C$10</c:f>
              <c:strCache>
                <c:ptCount val="1"/>
                <c:pt idx="0">
                  <c:v>2014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'[2]INFORMACIÓN COMPLEMENTARIA'!$C$11:$C$16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'[2]INFORMACIÓN COMPLEMENTARIA'!$D$10</c:f>
              <c:strCache>
                <c:ptCount val="1"/>
                <c:pt idx="0">
                  <c:v>2013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'[2]INFORMACIÓN COMPLEMENTARIA'!$D$11:$D$16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2"/>
          <c:order val="2"/>
          <c:tx>
            <c:strRef>
              <c:f>'[2]INFORMACIÓN COMPLEMENTARIA'!$E$10</c:f>
              <c:strCache>
                <c:ptCount val="1"/>
                <c:pt idx="0">
                  <c:v>2012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'[2]INFORMACIÓN COMPLEMENTARIA'!$E$11:$E$16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axId val="91141632"/>
        <c:axId val="91143168"/>
      </c:barChart>
      <c:catAx>
        <c:axId val="91141632"/>
        <c:scaling>
          <c:orientation val="minMax"/>
        </c:scaling>
        <c:axPos val="b"/>
        <c:majorTickMark val="none"/>
        <c:tickLblPos val="nextTo"/>
        <c:crossAx val="91143168"/>
        <c:crosses val="autoZero"/>
        <c:auto val="1"/>
        <c:lblAlgn val="ctr"/>
        <c:lblOffset val="100"/>
      </c:catAx>
      <c:valAx>
        <c:axId val="9114316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9114163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plotArea>
      <c:layout/>
      <c:barChart>
        <c:barDir val="bar"/>
        <c:grouping val="clustered"/>
        <c:ser>
          <c:idx val="0"/>
          <c:order val="0"/>
          <c:tx>
            <c:strRef>
              <c:f>'[2]IMPACTO A LA CIUDADANÍA'!$D$7</c:f>
              <c:strCache>
                <c:ptCount val="1"/>
                <c:pt idx="0">
                  <c:v>2014</c:v>
                </c:pt>
              </c:strCache>
            </c:strRef>
          </c:tx>
          <c:dLbls>
            <c:showVal val="1"/>
          </c:dLbls>
          <c:val>
            <c:numRef>
              <c:f>'[2]IMPACTO A LA CIUDADANÍA'!$D$8</c:f>
              <c:numCache>
                <c:formatCode>General</c:formatCode>
                <c:ptCount val="1"/>
                <c:pt idx="0">
                  <c:v>6</c:v>
                </c:pt>
              </c:numCache>
            </c:numRef>
          </c:val>
        </c:ser>
        <c:ser>
          <c:idx val="2"/>
          <c:order val="1"/>
          <c:tx>
            <c:strRef>
              <c:f>'[2]IMPACTO A LA CIUDADANÍA'!$F$7</c:f>
              <c:strCache>
                <c:ptCount val="1"/>
                <c:pt idx="0">
                  <c:v>2013</c:v>
                </c:pt>
              </c:strCache>
            </c:strRef>
          </c:tx>
          <c:dLbls>
            <c:showVal val="1"/>
          </c:dLbls>
          <c:val>
            <c:numRef>
              <c:f>'[2]IMPACTO A LA CIUDADANÍA'!$F$8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</c:ser>
        <c:ser>
          <c:idx val="4"/>
          <c:order val="2"/>
          <c:tx>
            <c:strRef>
              <c:f>'[2]IMPACTO A LA CIUDADANÍA'!$H$7</c:f>
              <c:strCache>
                <c:ptCount val="1"/>
                <c:pt idx="0">
                  <c:v>2012</c:v>
                </c:pt>
              </c:strCache>
            </c:strRef>
          </c:tx>
          <c:dLbls>
            <c:showVal val="1"/>
          </c:dLbls>
          <c:val>
            <c:numRef>
              <c:f>'[2]IMPACTO A LA CIUDADANÍA'!$H$8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</c:ser>
        <c:gapWidth val="300"/>
        <c:axId val="91187072"/>
        <c:axId val="91205632"/>
      </c:barChart>
      <c:catAx>
        <c:axId val="9118707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EDICIONES</a:t>
                </a:r>
              </a:p>
            </c:rich>
          </c:tx>
          <c:layout/>
        </c:title>
        <c:numFmt formatCode="General" sourceLinked="1"/>
        <c:majorTickMark val="none"/>
        <c:tickLblPos val="none"/>
        <c:crossAx val="91205632"/>
        <c:crosses val="autoZero"/>
        <c:auto val="1"/>
        <c:lblAlgn val="ctr"/>
        <c:lblOffset val="100"/>
      </c:catAx>
      <c:valAx>
        <c:axId val="91205632"/>
        <c:scaling>
          <c:orientation val="minMax"/>
        </c:scaling>
        <c:axPos val="b"/>
        <c:majorGridlines/>
        <c:minorGridlines/>
        <c:numFmt formatCode="General" sourceLinked="1"/>
        <c:tickLblPos val="nextTo"/>
        <c:crossAx val="9118707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278" l="0.70000000000000062" r="0.70000000000000062" t="0.75000000000000278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22</xdr:row>
      <xdr:rowOff>26710</xdr:rowOff>
    </xdr:from>
    <xdr:to>
      <xdr:col>11</xdr:col>
      <xdr:colOff>435769</xdr:colOff>
      <xdr:row>36</xdr:row>
      <xdr:rowOff>83343</xdr:rowOff>
    </xdr:to>
    <xdr:graphicFrame macro="">
      <xdr:nvGraphicFramePr>
        <xdr:cNvPr id="3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22</xdr:row>
      <xdr:rowOff>23811</xdr:rowOff>
    </xdr:from>
    <xdr:to>
      <xdr:col>6</xdr:col>
      <xdr:colOff>202407</xdr:colOff>
      <xdr:row>36</xdr:row>
      <xdr:rowOff>100011</xdr:rowOff>
    </xdr:to>
    <xdr:graphicFrame macro="">
      <xdr:nvGraphicFramePr>
        <xdr:cNvPr id="4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2</xdr:row>
      <xdr:rowOff>66675</xdr:rowOff>
    </xdr:from>
    <xdr:to>
      <xdr:col>12</xdr:col>
      <xdr:colOff>714375</xdr:colOff>
      <xdr:row>13</xdr:row>
      <xdr:rowOff>76201</xdr:rowOff>
    </xdr:to>
    <xdr:graphicFrame macro="">
      <xdr:nvGraphicFramePr>
        <xdr:cNvPr id="4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152400</xdr:colOff>
      <xdr:row>14</xdr:row>
      <xdr:rowOff>104775</xdr:rowOff>
    </xdr:from>
    <xdr:to>
      <xdr:col>12</xdr:col>
      <xdr:colOff>733425</xdr:colOff>
      <xdr:row>25</xdr:row>
      <xdr:rowOff>152400</xdr:rowOff>
    </xdr:to>
    <xdr:graphicFrame macro="">
      <xdr:nvGraphicFramePr>
        <xdr:cNvPr id="5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426244</xdr:colOff>
      <xdr:row>36</xdr:row>
      <xdr:rowOff>1</xdr:rowOff>
    </xdr:from>
    <xdr:to>
      <xdr:col>11</xdr:col>
      <xdr:colOff>581025</xdr:colOff>
      <xdr:row>50</xdr:row>
      <xdr:rowOff>73819</xdr:rowOff>
    </xdr:to>
    <xdr:graphicFrame macro="">
      <xdr:nvGraphicFramePr>
        <xdr:cNvPr id="3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36</xdr:row>
      <xdr:rowOff>0</xdr:rowOff>
    </xdr:from>
    <xdr:to>
      <xdr:col>5</xdr:col>
      <xdr:colOff>581025</xdr:colOff>
      <xdr:row>50</xdr:row>
      <xdr:rowOff>76200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73025</xdr:colOff>
      <xdr:row>25</xdr:row>
      <xdr:rowOff>88900</xdr:rowOff>
    </xdr:from>
    <xdr:to>
      <xdr:col>4</xdr:col>
      <xdr:colOff>476250</xdr:colOff>
      <xdr:row>42</xdr:row>
      <xdr:rowOff>161926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593725</xdr:colOff>
      <xdr:row>27</xdr:row>
      <xdr:rowOff>15875</xdr:rowOff>
    </xdr:from>
    <xdr:to>
      <xdr:col>9</xdr:col>
      <xdr:colOff>0</xdr:colOff>
      <xdr:row>39</xdr:row>
      <xdr:rowOff>127000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10</xdr:row>
      <xdr:rowOff>171450</xdr:rowOff>
    </xdr:from>
    <xdr:to>
      <xdr:col>4</xdr:col>
      <xdr:colOff>590550</xdr:colOff>
      <xdr:row>23</xdr:row>
      <xdr:rowOff>19051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95250</xdr:colOff>
      <xdr:row>20</xdr:row>
      <xdr:rowOff>66675</xdr:rowOff>
    </xdr:from>
    <xdr:to>
      <xdr:col>8</xdr:col>
      <xdr:colOff>514349</xdr:colOff>
      <xdr:row>32</xdr:row>
      <xdr:rowOff>118110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514350</xdr:colOff>
      <xdr:row>75</xdr:row>
      <xdr:rowOff>133350</xdr:rowOff>
    </xdr:from>
    <xdr:to>
      <xdr:col>12</xdr:col>
      <xdr:colOff>104775</xdr:colOff>
      <xdr:row>92</xdr:row>
      <xdr:rowOff>114300</xdr:rowOff>
    </xdr:to>
    <xdr:graphicFrame macro="">
      <xdr:nvGraphicFramePr>
        <xdr:cNvPr id="5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752475</xdr:colOff>
      <xdr:row>43</xdr:row>
      <xdr:rowOff>180975</xdr:rowOff>
    </xdr:from>
    <xdr:to>
      <xdr:col>11</xdr:col>
      <xdr:colOff>752475</xdr:colOff>
      <xdr:row>58</xdr:row>
      <xdr:rowOff>66675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</xdr:colOff>
      <xdr:row>10</xdr:row>
      <xdr:rowOff>142875</xdr:rowOff>
    </xdr:from>
    <xdr:to>
      <xdr:col>12</xdr:col>
      <xdr:colOff>692150</xdr:colOff>
      <xdr:row>22</xdr:row>
      <xdr:rowOff>95250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7</xdr:col>
      <xdr:colOff>483394</xdr:colOff>
      <xdr:row>22</xdr:row>
      <xdr:rowOff>102910</xdr:rowOff>
    </xdr:from>
    <xdr:to>
      <xdr:col>12</xdr:col>
      <xdr:colOff>645319</xdr:colOff>
      <xdr:row>36</xdr:row>
      <xdr:rowOff>159543</xdr:rowOff>
    </xdr:to>
    <xdr:graphicFrame macro="">
      <xdr:nvGraphicFramePr>
        <xdr:cNvPr id="3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533401</xdr:colOff>
      <xdr:row>22</xdr:row>
      <xdr:rowOff>100011</xdr:rowOff>
    </xdr:from>
    <xdr:to>
      <xdr:col>6</xdr:col>
      <xdr:colOff>116682</xdr:colOff>
      <xdr:row>36</xdr:row>
      <xdr:rowOff>176211</xdr:rowOff>
    </xdr:to>
    <xdr:graphicFrame macro="">
      <xdr:nvGraphicFramePr>
        <xdr:cNvPr id="4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14</xdr:row>
      <xdr:rowOff>133350</xdr:rowOff>
    </xdr:from>
    <xdr:to>
      <xdr:col>4</xdr:col>
      <xdr:colOff>701675</xdr:colOff>
      <xdr:row>29</xdr:row>
      <xdr:rowOff>155575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14</xdr:row>
      <xdr:rowOff>127634</xdr:rowOff>
    </xdr:from>
    <xdr:to>
      <xdr:col>10</xdr:col>
      <xdr:colOff>285750</xdr:colOff>
      <xdr:row>27</xdr:row>
      <xdr:rowOff>114299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lberto.mendoza/AppData/Local/Microsoft/Windows/Temporary%20Internet%20Files/Content.Outlook/RL5T2CWW/Ediciones%20y%20%20Public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lberto.mendoza/AppData/Local/Microsoft/Windows/Temporary%20Internet%20Files/Content.Outlook/RL5T2CWW/Promoci&#243;n%20y%20difusi&#243;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lberto.mendoza/AppData/Local/Microsoft/Windows/Temporary%20Internet%20Files/Content.Outlook/RL5T2CWW/Servicios%20de%20producci&#243;n%20%20gr&#225;fic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RMACIÓN GENERAL"/>
      <sheetName val="Hoja3"/>
      <sheetName val="INFORMACIÓN COMPLEMENTARIA"/>
      <sheetName val="IMPACTO A LA CIUDADANÍA"/>
    </sheetNames>
    <sheetDataSet>
      <sheetData sheetId="0">
        <row r="15">
          <cell r="A15" t="str">
            <v>a</v>
          </cell>
          <cell r="G15">
            <v>100</v>
          </cell>
          <cell r="H15">
            <v>38.4</v>
          </cell>
        </row>
        <row r="16">
          <cell r="A16" t="str">
            <v>b</v>
          </cell>
          <cell r="G16">
            <v>100</v>
          </cell>
          <cell r="H16">
            <v>95</v>
          </cell>
        </row>
        <row r="17">
          <cell r="A17" t="str">
            <v>c</v>
          </cell>
          <cell r="G17">
            <v>100</v>
          </cell>
          <cell r="H17">
            <v>0</v>
          </cell>
        </row>
        <row r="18">
          <cell r="A18" t="str">
            <v>d</v>
          </cell>
          <cell r="G18">
            <v>100</v>
          </cell>
          <cell r="H18">
            <v>80</v>
          </cell>
        </row>
        <row r="19">
          <cell r="A19" t="str">
            <v>e</v>
          </cell>
          <cell r="G19">
            <v>100</v>
          </cell>
          <cell r="H19">
            <v>60</v>
          </cell>
        </row>
        <row r="20">
          <cell r="A20" t="str">
            <v>f</v>
          </cell>
          <cell r="G20">
            <v>100</v>
          </cell>
          <cell r="H20">
            <v>100</v>
          </cell>
        </row>
      </sheetData>
      <sheetData sheetId="1">
        <row r="2">
          <cell r="A2" t="str">
            <v>si</v>
          </cell>
          <cell r="C2">
            <v>5</v>
          </cell>
        </row>
        <row r="3">
          <cell r="A3" t="str">
            <v>no</v>
          </cell>
          <cell r="C3">
            <v>0</v>
          </cell>
        </row>
        <row r="4">
          <cell r="A4" t="str">
            <v>no se</v>
          </cell>
          <cell r="C4">
            <v>1</v>
          </cell>
        </row>
      </sheetData>
      <sheetData sheetId="2">
        <row r="11">
          <cell r="C11">
            <v>2014</v>
          </cell>
          <cell r="D11">
            <v>2013</v>
          </cell>
          <cell r="E11">
            <v>2012</v>
          </cell>
          <cell r="F11">
            <v>2014</v>
          </cell>
          <cell r="G11">
            <v>2013</v>
          </cell>
          <cell r="H11">
            <v>2012</v>
          </cell>
        </row>
        <row r="12">
          <cell r="C12">
            <v>1</v>
          </cell>
          <cell r="D12">
            <v>1</v>
          </cell>
          <cell r="E12">
            <v>1</v>
          </cell>
          <cell r="F12">
            <v>92000</v>
          </cell>
          <cell r="G12">
            <v>300000</v>
          </cell>
          <cell r="H12">
            <v>13000</v>
          </cell>
        </row>
        <row r="13">
          <cell r="F13">
            <v>129298</v>
          </cell>
          <cell r="G13">
            <v>789</v>
          </cell>
          <cell r="H13">
            <v>7800</v>
          </cell>
        </row>
        <row r="14">
          <cell r="F14">
            <v>150000</v>
          </cell>
          <cell r="G14">
            <v>600000</v>
          </cell>
          <cell r="H14">
            <v>5200</v>
          </cell>
        </row>
        <row r="15">
          <cell r="F15">
            <v>280000</v>
          </cell>
          <cell r="G15">
            <v>697500</v>
          </cell>
          <cell r="H15">
            <v>0</v>
          </cell>
        </row>
        <row r="16">
          <cell r="F16">
            <v>36000</v>
          </cell>
          <cell r="G16">
            <v>20000</v>
          </cell>
          <cell r="H16">
            <v>0</v>
          </cell>
        </row>
        <row r="17">
          <cell r="F17">
            <v>132000</v>
          </cell>
          <cell r="G17">
            <v>90000</v>
          </cell>
          <cell r="H17">
            <v>0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FORMACIÓN GENERAL"/>
      <sheetName val="Hoja3"/>
      <sheetName val="INFORMACIÓN COMPLEMENTARIA"/>
      <sheetName val="IMPACTO A LA CIUDADANÍA"/>
    </sheetNames>
    <sheetDataSet>
      <sheetData sheetId="0">
        <row r="15">
          <cell r="A15" t="str">
            <v>a</v>
          </cell>
          <cell r="G15">
            <v>100</v>
          </cell>
          <cell r="H15">
            <v>50</v>
          </cell>
        </row>
        <row r="16">
          <cell r="G16">
            <v>100</v>
          </cell>
          <cell r="H16">
            <v>100</v>
          </cell>
        </row>
        <row r="17">
          <cell r="G17">
            <v>100</v>
          </cell>
          <cell r="H17">
            <v>60</v>
          </cell>
        </row>
        <row r="18">
          <cell r="G18">
            <v>100</v>
          </cell>
          <cell r="H18">
            <v>90</v>
          </cell>
        </row>
        <row r="19">
          <cell r="G19">
            <v>100</v>
          </cell>
          <cell r="H19">
            <v>60</v>
          </cell>
        </row>
        <row r="20">
          <cell r="G20">
            <v>100</v>
          </cell>
          <cell r="H20">
            <v>100</v>
          </cell>
        </row>
        <row r="21">
          <cell r="G21">
            <v>100</v>
          </cell>
          <cell r="H21">
            <v>50</v>
          </cell>
        </row>
        <row r="22">
          <cell r="G22">
            <v>100</v>
          </cell>
          <cell r="H22">
            <v>70</v>
          </cell>
        </row>
        <row r="23">
          <cell r="G23">
            <v>100</v>
          </cell>
          <cell r="H23">
            <v>70</v>
          </cell>
        </row>
        <row r="24">
          <cell r="G24">
            <v>100</v>
          </cell>
          <cell r="H24">
            <v>0</v>
          </cell>
        </row>
      </sheetData>
      <sheetData sheetId="1">
        <row r="2">
          <cell r="A2" t="str">
            <v>si</v>
          </cell>
        </row>
      </sheetData>
      <sheetData sheetId="2">
        <row r="10">
          <cell r="C10">
            <v>2014</v>
          </cell>
          <cell r="D10">
            <v>2013</v>
          </cell>
          <cell r="E10">
            <v>2012</v>
          </cell>
          <cell r="F10">
            <v>2014</v>
          </cell>
          <cell r="G10">
            <v>2013</v>
          </cell>
          <cell r="H10">
            <v>2012</v>
          </cell>
        </row>
        <row r="11">
          <cell r="C11">
            <v>0</v>
          </cell>
          <cell r="D11">
            <v>0</v>
          </cell>
          <cell r="E11">
            <v>1</v>
          </cell>
          <cell r="F11">
            <v>0</v>
          </cell>
          <cell r="G11">
            <v>50000</v>
          </cell>
          <cell r="H11">
            <v>18000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74000</v>
          </cell>
          <cell r="H12">
            <v>30000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2400</v>
          </cell>
          <cell r="H13">
            <v>2400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24050.5</v>
          </cell>
          <cell r="G14">
            <v>76000</v>
          </cell>
          <cell r="H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10900</v>
          </cell>
          <cell r="H15">
            <v>0</v>
          </cell>
        </row>
      </sheetData>
      <sheetData sheetId="3">
        <row r="7">
          <cell r="D7">
            <v>2014</v>
          </cell>
          <cell r="F7">
            <v>2013</v>
          </cell>
          <cell r="H7">
            <v>2012</v>
          </cell>
        </row>
        <row r="8">
          <cell r="D8">
            <v>6</v>
          </cell>
          <cell r="F8">
            <v>5</v>
          </cell>
          <cell r="H8">
            <v>8</v>
          </cell>
        </row>
        <row r="9">
          <cell r="B9" t="str">
            <v xml:space="preserve">FOLIOS </v>
          </cell>
          <cell r="D9">
            <v>0</v>
          </cell>
          <cell r="F9">
            <v>0</v>
          </cell>
          <cell r="H9">
            <v>4</v>
          </cell>
        </row>
        <row r="76">
          <cell r="D76">
            <v>2014</v>
          </cell>
          <cell r="E76">
            <v>2013</v>
          </cell>
          <cell r="F76">
            <v>2012</v>
          </cell>
        </row>
        <row r="77">
          <cell r="B77" t="str">
            <v>Diagramación y diseño de publicaciones</v>
          </cell>
          <cell r="D77">
            <v>7</v>
          </cell>
          <cell r="E77">
            <v>10</v>
          </cell>
          <cell r="F77">
            <v>72</v>
          </cell>
        </row>
        <row r="78">
          <cell r="B78" t="str">
            <v>Diseños de imagen institucional</v>
          </cell>
          <cell r="D78">
            <v>140</v>
          </cell>
          <cell r="E78">
            <v>78</v>
          </cell>
          <cell r="F78">
            <v>67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FORMACIÓN GENERAL"/>
      <sheetName val="Hoja3"/>
      <sheetName val="INFORMACIÓN COMPLEMENTARIA"/>
      <sheetName val="IMPACTO A LA CIUDADANÍA"/>
    </sheetNames>
    <sheetDataSet>
      <sheetData sheetId="0">
        <row r="15">
          <cell r="A15" t="str">
            <v>a</v>
          </cell>
          <cell r="G15">
            <v>100</v>
          </cell>
          <cell r="H15">
            <v>100</v>
          </cell>
        </row>
        <row r="16">
          <cell r="A16" t="str">
            <v>b</v>
          </cell>
          <cell r="G16">
            <v>100</v>
          </cell>
          <cell r="H16">
            <v>100</v>
          </cell>
        </row>
        <row r="17">
          <cell r="A17" t="str">
            <v>c</v>
          </cell>
          <cell r="G17">
            <v>100</v>
          </cell>
          <cell r="H17">
            <v>100</v>
          </cell>
        </row>
      </sheetData>
      <sheetData sheetId="1">
        <row r="2">
          <cell r="A2" t="str">
            <v>si</v>
          </cell>
          <cell r="C2">
            <v>3</v>
          </cell>
        </row>
        <row r="3">
          <cell r="A3" t="str">
            <v>no</v>
          </cell>
          <cell r="C3">
            <v>0</v>
          </cell>
        </row>
        <row r="4">
          <cell r="A4" t="str">
            <v>no se</v>
          </cell>
          <cell r="C4">
            <v>0</v>
          </cell>
        </row>
      </sheetData>
      <sheetData sheetId="2">
        <row r="11">
          <cell r="C11">
            <v>2014</v>
          </cell>
          <cell r="F11">
            <v>2014</v>
          </cell>
          <cell r="G11">
            <v>2013</v>
          </cell>
          <cell r="H11">
            <v>2012</v>
          </cell>
        </row>
        <row r="12">
          <cell r="F12">
            <v>0</v>
          </cell>
          <cell r="G12">
            <v>0</v>
          </cell>
          <cell r="H12">
            <v>1000</v>
          </cell>
        </row>
        <row r="13">
          <cell r="F13">
            <v>87298</v>
          </cell>
          <cell r="G13">
            <v>120000</v>
          </cell>
          <cell r="H13">
            <v>12000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4"/>
  <sheetViews>
    <sheetView workbookViewId="0">
      <selection activeCell="G1" sqref="G1"/>
    </sheetView>
  </sheetViews>
  <sheetFormatPr baseColWidth="10" defaultRowHeight="15"/>
  <cols>
    <col min="1" max="1" width="9.42578125" customWidth="1"/>
    <col min="2" max="2" width="12.7109375" style="1" bestFit="1" customWidth="1"/>
    <col min="3" max="3" width="14.42578125" style="1" customWidth="1"/>
    <col min="4" max="4" width="11" style="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style="13" customWidth="1"/>
    <col min="11" max="11" width="14.85546875" style="13" customWidth="1"/>
    <col min="12" max="12" width="11.42578125" style="13" customWidth="1"/>
    <col min="13" max="13" width="15.5703125" style="13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>
      <c r="F1" s="2"/>
      <c r="G1" s="2"/>
      <c r="H1" s="2"/>
      <c r="I1" s="3"/>
      <c r="J1" s="4"/>
      <c r="K1" s="4"/>
      <c r="L1" s="160" t="s">
        <v>0</v>
      </c>
      <c r="M1" s="160"/>
      <c r="N1" s="3"/>
    </row>
    <row r="2" spans="1:20">
      <c r="F2" s="2"/>
      <c r="G2" s="2"/>
      <c r="H2" s="161" t="s">
        <v>1</v>
      </c>
      <c r="I2" s="161"/>
      <c r="J2" s="161"/>
      <c r="K2" s="161"/>
      <c r="L2" s="161"/>
      <c r="M2" s="161"/>
      <c r="N2" s="3"/>
    </row>
    <row r="3" spans="1:20">
      <c r="I3" s="5"/>
      <c r="J3" s="4"/>
      <c r="K3" s="4"/>
      <c r="L3" s="160" t="s">
        <v>2</v>
      </c>
      <c r="M3" s="160"/>
      <c r="N3" s="3"/>
    </row>
    <row r="4" spans="1:20">
      <c r="A4" s="5" t="s">
        <v>3</v>
      </c>
      <c r="B4" s="162" t="s">
        <v>4</v>
      </c>
      <c r="C4" s="162"/>
      <c r="D4" s="162"/>
      <c r="E4" s="162"/>
      <c r="F4" s="162"/>
      <c r="G4" s="162"/>
      <c r="H4" s="162"/>
      <c r="I4" s="5" t="s">
        <v>5</v>
      </c>
      <c r="J4" s="163"/>
      <c r="K4" s="163"/>
      <c r="L4" s="163"/>
      <c r="M4" s="163"/>
      <c r="N4" s="3"/>
    </row>
    <row r="6" spans="1:20" ht="40.5" customHeight="1">
      <c r="A6" s="164" t="s">
        <v>6</v>
      </c>
      <c r="B6" s="164"/>
      <c r="C6" s="6" t="s">
        <v>7</v>
      </c>
      <c r="D6" s="7" t="s">
        <v>8</v>
      </c>
      <c r="E6" s="8" t="s">
        <v>9</v>
      </c>
      <c r="F6" s="9"/>
      <c r="G6" s="10" t="s">
        <v>10</v>
      </c>
      <c r="H6" s="11"/>
      <c r="I6" s="8" t="s">
        <v>11</v>
      </c>
      <c r="J6" s="12"/>
      <c r="K6" s="8" t="s">
        <v>12</v>
      </c>
      <c r="L6" s="12"/>
    </row>
    <row r="7" spans="1:20">
      <c r="A7" s="14"/>
      <c r="B7" s="15"/>
      <c r="C7" s="16"/>
      <c r="D7" s="17"/>
      <c r="E7" s="18"/>
      <c r="F7" s="19"/>
      <c r="G7" s="18"/>
      <c r="H7" s="18"/>
      <c r="I7" s="20"/>
      <c r="J7" s="18"/>
      <c r="K7" s="21"/>
      <c r="L7" s="18"/>
      <c r="M7" s="21"/>
    </row>
    <row r="8" spans="1:20" ht="15" customHeight="1">
      <c r="A8" s="165" t="s">
        <v>13</v>
      </c>
      <c r="B8" s="165"/>
      <c r="C8" s="166" t="s">
        <v>14</v>
      </c>
      <c r="D8" s="166"/>
      <c r="E8" s="166"/>
      <c r="F8" s="166"/>
      <c r="G8" s="166"/>
      <c r="H8" s="166"/>
      <c r="I8" s="166"/>
      <c r="K8" s="167" t="s">
        <v>15</v>
      </c>
      <c r="L8" s="168"/>
      <c r="M8" s="21"/>
    </row>
    <row r="9" spans="1:20" ht="21">
      <c r="J9" s="22"/>
      <c r="K9" s="169"/>
      <c r="L9" s="170"/>
    </row>
    <row r="10" spans="1:20">
      <c r="A10" s="23" t="s">
        <v>16</v>
      </c>
      <c r="B10" s="24" t="s">
        <v>17</v>
      </c>
      <c r="C10" s="158" t="s">
        <v>18</v>
      </c>
      <c r="D10" s="158"/>
      <c r="E10" s="171" t="s">
        <v>19</v>
      </c>
      <c r="F10" s="171"/>
      <c r="G10" s="171"/>
      <c r="H10" s="171"/>
      <c r="I10" s="171"/>
      <c r="J10" s="171"/>
      <c r="K10" s="171"/>
    </row>
    <row r="11" spans="1:20" ht="30.75" customHeight="1">
      <c r="A11" s="25"/>
      <c r="B11" s="26"/>
      <c r="C11" s="157" t="s">
        <v>20</v>
      </c>
      <c r="D11" s="158"/>
      <c r="E11" s="159" t="s">
        <v>112</v>
      </c>
      <c r="F11" s="159"/>
      <c r="G11" s="159"/>
      <c r="H11" s="159"/>
      <c r="I11" s="159"/>
      <c r="J11" s="159"/>
      <c r="K11" s="159"/>
    </row>
    <row r="12" spans="1:20" ht="15.75" thickBot="1">
      <c r="L12" s="27" t="s">
        <v>21</v>
      </c>
    </row>
    <row r="13" spans="1:20" ht="15.75" thickTop="1">
      <c r="A13" s="140" t="s">
        <v>22</v>
      </c>
      <c r="B13" s="142" t="s">
        <v>23</v>
      </c>
      <c r="C13" s="142"/>
      <c r="D13" s="142"/>
      <c r="E13" s="144" t="s">
        <v>24</v>
      </c>
      <c r="F13" s="145"/>
      <c r="G13" s="146" t="s">
        <v>25</v>
      </c>
      <c r="H13" s="146" t="s">
        <v>26</v>
      </c>
      <c r="I13" s="148" t="s">
        <v>27</v>
      </c>
      <c r="J13" s="150" t="s">
        <v>28</v>
      </c>
      <c r="K13" s="151"/>
      <c r="L13" s="142" t="s">
        <v>29</v>
      </c>
      <c r="M13" s="142"/>
    </row>
    <row r="14" spans="1:20" ht="18" customHeight="1" thickBot="1">
      <c r="A14" s="141"/>
      <c r="B14" s="143"/>
      <c r="C14" s="143"/>
      <c r="D14" s="143"/>
      <c r="E14" s="105" t="s">
        <v>30</v>
      </c>
      <c r="F14" s="106" t="s">
        <v>31</v>
      </c>
      <c r="G14" s="147"/>
      <c r="H14" s="147"/>
      <c r="I14" s="149"/>
      <c r="J14" s="152"/>
      <c r="K14" s="153"/>
      <c r="L14" s="143"/>
      <c r="M14" s="143"/>
    </row>
    <row r="15" spans="1:20" ht="112.5" customHeight="1" thickTop="1">
      <c r="A15" s="28" t="s">
        <v>32</v>
      </c>
      <c r="B15" s="154" t="s">
        <v>33</v>
      </c>
      <c r="C15" s="154"/>
      <c r="D15" s="154"/>
      <c r="E15" s="29">
        <v>41640</v>
      </c>
      <c r="F15" s="29">
        <v>42004</v>
      </c>
      <c r="G15" s="101">
        <v>100</v>
      </c>
      <c r="H15" s="101">
        <v>38.4</v>
      </c>
      <c r="I15" s="101">
        <v>1</v>
      </c>
      <c r="J15" s="155" t="s">
        <v>34</v>
      </c>
      <c r="K15" s="155"/>
      <c r="L15" s="155" t="s">
        <v>35</v>
      </c>
      <c r="M15" s="156"/>
      <c r="N15" s="30"/>
      <c r="O15" s="30"/>
      <c r="Q15" s="31"/>
      <c r="R15" s="31"/>
      <c r="S15" s="31"/>
      <c r="T15" s="32"/>
    </row>
    <row r="16" spans="1:20" ht="71.25" customHeight="1">
      <c r="A16" s="33" t="s">
        <v>36</v>
      </c>
      <c r="B16" s="134" t="s">
        <v>37</v>
      </c>
      <c r="C16" s="134"/>
      <c r="D16" s="134"/>
      <c r="E16" s="34">
        <v>41640</v>
      </c>
      <c r="F16" s="34">
        <v>42004</v>
      </c>
      <c r="G16" s="100">
        <v>100</v>
      </c>
      <c r="H16" s="100">
        <v>95</v>
      </c>
      <c r="I16" s="100">
        <v>1</v>
      </c>
      <c r="J16" s="135" t="s">
        <v>38</v>
      </c>
      <c r="K16" s="135"/>
      <c r="L16" s="135"/>
      <c r="M16" s="136"/>
      <c r="Q16" s="31"/>
      <c r="R16" s="31"/>
      <c r="S16" s="31"/>
    </row>
    <row r="17" spans="1:19" ht="42" customHeight="1">
      <c r="A17" s="33" t="s">
        <v>39</v>
      </c>
      <c r="B17" s="134" t="s">
        <v>40</v>
      </c>
      <c r="C17" s="134"/>
      <c r="D17" s="134"/>
      <c r="E17" s="34">
        <v>41763</v>
      </c>
      <c r="F17" s="34">
        <v>42004</v>
      </c>
      <c r="G17" s="100">
        <v>100</v>
      </c>
      <c r="H17" s="100">
        <v>0</v>
      </c>
      <c r="I17" s="100">
        <v>3</v>
      </c>
      <c r="J17" s="135" t="s">
        <v>34</v>
      </c>
      <c r="K17" s="135"/>
      <c r="L17" s="135" t="s">
        <v>35</v>
      </c>
      <c r="M17" s="136"/>
      <c r="Q17" s="31"/>
      <c r="R17" s="31"/>
      <c r="S17" s="31"/>
    </row>
    <row r="18" spans="1:19" ht="60.75" customHeight="1">
      <c r="A18" s="33" t="s">
        <v>41</v>
      </c>
      <c r="B18" s="134" t="s">
        <v>42</v>
      </c>
      <c r="C18" s="134"/>
      <c r="D18" s="134"/>
      <c r="E18" s="34">
        <v>41731</v>
      </c>
      <c r="F18" s="34">
        <v>41965</v>
      </c>
      <c r="G18" s="100">
        <v>100</v>
      </c>
      <c r="H18" s="100">
        <v>80</v>
      </c>
      <c r="I18" s="100">
        <v>1</v>
      </c>
      <c r="J18" s="135" t="s">
        <v>34</v>
      </c>
      <c r="K18" s="135"/>
      <c r="L18" s="135" t="s">
        <v>35</v>
      </c>
      <c r="M18" s="136"/>
      <c r="N18" s="30"/>
      <c r="O18" s="30"/>
    </row>
    <row r="19" spans="1:19" ht="49.5" customHeight="1">
      <c r="A19" s="33" t="s">
        <v>43</v>
      </c>
      <c r="B19" s="134" t="s">
        <v>44</v>
      </c>
      <c r="C19" s="134"/>
      <c r="D19" s="134"/>
      <c r="E19" s="34">
        <v>41795</v>
      </c>
      <c r="F19" s="34">
        <v>42004</v>
      </c>
      <c r="G19" s="100">
        <v>100</v>
      </c>
      <c r="H19" s="100">
        <v>60</v>
      </c>
      <c r="I19" s="100">
        <v>1</v>
      </c>
      <c r="J19" s="135"/>
      <c r="K19" s="135"/>
      <c r="L19" s="135" t="s">
        <v>35</v>
      </c>
      <c r="M19" s="136"/>
    </row>
    <row r="20" spans="1:19" ht="57.75" customHeight="1" thickBot="1">
      <c r="A20" s="35" t="s">
        <v>45</v>
      </c>
      <c r="B20" s="137" t="s">
        <v>46</v>
      </c>
      <c r="C20" s="137"/>
      <c r="D20" s="137"/>
      <c r="E20" s="36">
        <v>41917</v>
      </c>
      <c r="F20" s="36">
        <v>42004</v>
      </c>
      <c r="G20" s="37">
        <v>100</v>
      </c>
      <c r="H20" s="37">
        <v>100</v>
      </c>
      <c r="I20" s="37">
        <v>1</v>
      </c>
      <c r="J20" s="138" t="s">
        <v>47</v>
      </c>
      <c r="K20" s="138"/>
      <c r="L20" s="138"/>
      <c r="M20" s="139"/>
    </row>
    <row r="21" spans="1:19">
      <c r="A21" s="38"/>
      <c r="B21" s="133"/>
      <c r="C21" s="133"/>
      <c r="D21" s="133"/>
      <c r="E21" s="39"/>
      <c r="F21" s="39"/>
      <c r="G21" s="38"/>
      <c r="H21" s="38"/>
      <c r="I21" s="38"/>
      <c r="J21" s="133"/>
      <c r="K21" s="133"/>
      <c r="L21" s="133"/>
      <c r="M21" s="133"/>
    </row>
    <row r="22" spans="1:19">
      <c r="M22" s="40"/>
    </row>
    <row r="23" spans="1:19">
      <c r="M23" s="40"/>
    </row>
    <row r="24" spans="1:19">
      <c r="M24" s="40"/>
    </row>
  </sheetData>
  <mergeCells count="42">
    <mergeCell ref="C11:D11"/>
    <mergeCell ref="E11:K11"/>
    <mergeCell ref="L1:M1"/>
    <mergeCell ref="H2:M2"/>
    <mergeCell ref="L3:M3"/>
    <mergeCell ref="B4:H4"/>
    <mergeCell ref="J4:M4"/>
    <mergeCell ref="A6:B6"/>
    <mergeCell ref="A8:B8"/>
    <mergeCell ref="C8:I8"/>
    <mergeCell ref="K8:L9"/>
    <mergeCell ref="C10:D10"/>
    <mergeCell ref="E10:K10"/>
    <mergeCell ref="B16:D16"/>
    <mergeCell ref="J16:K16"/>
    <mergeCell ref="L16:M16"/>
    <mergeCell ref="A13:A14"/>
    <mergeCell ref="B13:D14"/>
    <mergeCell ref="E13:F13"/>
    <mergeCell ref="G13:G14"/>
    <mergeCell ref="H13:H14"/>
    <mergeCell ref="I13:I14"/>
    <mergeCell ref="J13:K14"/>
    <mergeCell ref="L13:M14"/>
    <mergeCell ref="B15:D15"/>
    <mergeCell ref="J15:K15"/>
    <mergeCell ref="L15:M15"/>
    <mergeCell ref="B17:D17"/>
    <mergeCell ref="J17:K17"/>
    <mergeCell ref="L17:M17"/>
    <mergeCell ref="B18:D18"/>
    <mergeCell ref="J18:K18"/>
    <mergeCell ref="L18:M18"/>
    <mergeCell ref="B21:D21"/>
    <mergeCell ref="J21:K21"/>
    <mergeCell ref="L21:M21"/>
    <mergeCell ref="B19:D19"/>
    <mergeCell ref="J19:K19"/>
    <mergeCell ref="L19:M19"/>
    <mergeCell ref="B20:D20"/>
    <mergeCell ref="J20:K20"/>
    <mergeCell ref="L20:M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H26"/>
  <sheetViews>
    <sheetView workbookViewId="0">
      <selection activeCell="C55" sqref="C55"/>
    </sheetView>
  </sheetViews>
  <sheetFormatPr baseColWidth="10" defaultRowHeight="15"/>
  <cols>
    <col min="1" max="2" width="11.42578125" style="41"/>
    <col min="6" max="6" width="12.5703125" bestFit="1" customWidth="1"/>
    <col min="7" max="7" width="13.85546875" customWidth="1"/>
    <col min="8" max="8" width="11.5703125" bestFit="1" customWidth="1"/>
  </cols>
  <sheetData>
    <row r="3" spans="1:8">
      <c r="A3" s="178" t="s">
        <v>48</v>
      </c>
      <c r="B3" s="178"/>
      <c r="C3" s="178"/>
      <c r="D3" s="178"/>
      <c r="E3" s="178"/>
      <c r="F3" s="178"/>
      <c r="G3" s="178"/>
      <c r="H3" s="178"/>
    </row>
    <row r="5" spans="1:8">
      <c r="B5" s="167" t="s">
        <v>49</v>
      </c>
      <c r="C5" s="168"/>
    </row>
    <row r="6" spans="1:8">
      <c r="B6" s="169"/>
      <c r="C6" s="170"/>
    </row>
    <row r="7" spans="1:8">
      <c r="F7" s="23" t="s">
        <v>60</v>
      </c>
    </row>
    <row r="8" spans="1:8" ht="15.75" thickBot="1"/>
    <row r="9" spans="1:8" ht="15.75" thickTop="1">
      <c r="A9" s="142" t="s">
        <v>23</v>
      </c>
      <c r="B9" s="142"/>
      <c r="C9" s="180" t="s">
        <v>50</v>
      </c>
      <c r="D9" s="180"/>
      <c r="E9" s="180"/>
      <c r="F9" s="180"/>
      <c r="G9" s="180"/>
      <c r="H9" s="180"/>
    </row>
    <row r="10" spans="1:8">
      <c r="A10" s="179"/>
      <c r="B10" s="179"/>
      <c r="C10" s="181" t="s">
        <v>51</v>
      </c>
      <c r="D10" s="182"/>
      <c r="E10" s="182"/>
      <c r="F10" s="182" t="s">
        <v>52</v>
      </c>
      <c r="G10" s="182"/>
      <c r="H10" s="183"/>
    </row>
    <row r="11" spans="1:8" ht="15.75" thickBot="1">
      <c r="A11" s="143"/>
      <c r="B11" s="143"/>
      <c r="C11" s="107">
        <v>2014</v>
      </c>
      <c r="D11" s="108">
        <v>2013</v>
      </c>
      <c r="E11" s="108">
        <v>2012</v>
      </c>
      <c r="F11" s="108">
        <v>2014</v>
      </c>
      <c r="G11" s="108">
        <v>2013</v>
      </c>
      <c r="H11" s="109">
        <v>2012</v>
      </c>
    </row>
    <row r="12" spans="1:8" ht="31.5" customHeight="1" thickTop="1">
      <c r="A12" s="184" t="s">
        <v>53</v>
      </c>
      <c r="B12" s="185"/>
      <c r="C12" s="42">
        <v>1</v>
      </c>
      <c r="D12" s="43">
        <v>1</v>
      </c>
      <c r="E12" s="44">
        <v>1</v>
      </c>
      <c r="F12" s="45">
        <f>30000+12000+50000</f>
        <v>92000</v>
      </c>
      <c r="G12" s="46">
        <v>300000</v>
      </c>
      <c r="H12" s="47">
        <v>13000</v>
      </c>
    </row>
    <row r="13" spans="1:8" ht="30.75" customHeight="1">
      <c r="A13" s="172" t="s">
        <v>54</v>
      </c>
      <c r="B13" s="173"/>
      <c r="C13" s="48"/>
      <c r="D13" s="49"/>
      <c r="E13" s="50"/>
      <c r="F13" s="51">
        <f>1000+6000+42000+1500+1500+67500+9798</f>
        <v>129298</v>
      </c>
      <c r="G13" s="52">
        <v>789</v>
      </c>
      <c r="H13" s="53">
        <v>7800</v>
      </c>
    </row>
    <row r="14" spans="1:8" ht="24.75" customHeight="1">
      <c r="A14" s="172" t="s">
        <v>55</v>
      </c>
      <c r="B14" s="173"/>
      <c r="C14" s="48"/>
      <c r="D14" s="49"/>
      <c r="E14" s="50"/>
      <c r="F14" s="51">
        <f>100000+50000</f>
        <v>150000</v>
      </c>
      <c r="G14" s="52">
        <v>600000</v>
      </c>
      <c r="H14" s="53">
        <v>5200</v>
      </c>
    </row>
    <row r="15" spans="1:8" ht="49.5" customHeight="1">
      <c r="A15" s="172" t="s">
        <v>56</v>
      </c>
      <c r="B15" s="173"/>
      <c r="C15" s="48"/>
      <c r="D15" s="49"/>
      <c r="E15" s="50"/>
      <c r="F15" s="51">
        <v>280000</v>
      </c>
      <c r="G15" s="52">
        <v>697500</v>
      </c>
      <c r="H15" s="53">
        <v>0</v>
      </c>
    </row>
    <row r="16" spans="1:8" ht="30.75" customHeight="1">
      <c r="A16" s="172" t="s">
        <v>57</v>
      </c>
      <c r="B16" s="173"/>
      <c r="C16" s="48"/>
      <c r="D16" s="49"/>
      <c r="E16" s="50"/>
      <c r="F16" s="51">
        <v>36000</v>
      </c>
      <c r="G16" s="52">
        <v>20000</v>
      </c>
      <c r="H16" s="53">
        <v>0</v>
      </c>
    </row>
    <row r="17" spans="1:8" ht="41.25" customHeight="1">
      <c r="A17" s="172" t="s">
        <v>58</v>
      </c>
      <c r="B17" s="173"/>
      <c r="C17" s="48"/>
      <c r="D17" s="49"/>
      <c r="E17" s="50"/>
      <c r="F17" s="51">
        <v>132000</v>
      </c>
      <c r="G17" s="52">
        <v>90000</v>
      </c>
      <c r="H17" s="53">
        <v>0</v>
      </c>
    </row>
    <row r="18" spans="1:8">
      <c r="A18" s="172"/>
      <c r="B18" s="173"/>
      <c r="C18" s="48"/>
      <c r="D18" s="49"/>
      <c r="E18" s="50"/>
      <c r="F18" s="51"/>
      <c r="G18" s="52"/>
      <c r="H18" s="53"/>
    </row>
    <row r="19" spans="1:8">
      <c r="A19" s="172"/>
      <c r="B19" s="173"/>
      <c r="C19" s="48"/>
      <c r="D19" s="49"/>
      <c r="E19" s="50"/>
      <c r="F19" s="51"/>
      <c r="G19" s="52"/>
      <c r="H19" s="53"/>
    </row>
    <row r="20" spans="1:8">
      <c r="A20" s="172"/>
      <c r="B20" s="173"/>
      <c r="C20" s="48"/>
      <c r="D20" s="49"/>
      <c r="E20" s="50"/>
      <c r="F20" s="51"/>
      <c r="G20" s="52"/>
      <c r="H20" s="53"/>
    </row>
    <row r="21" spans="1:8">
      <c r="A21" s="172"/>
      <c r="B21" s="173"/>
      <c r="C21" s="48"/>
      <c r="D21" s="49"/>
      <c r="E21" s="50"/>
      <c r="F21" s="51"/>
      <c r="G21" s="52"/>
      <c r="H21" s="53"/>
    </row>
    <row r="22" spans="1:8">
      <c r="A22" s="172"/>
      <c r="B22" s="173"/>
      <c r="C22" s="48"/>
      <c r="D22" s="49"/>
      <c r="E22" s="50"/>
      <c r="F22" s="51"/>
      <c r="G22" s="52"/>
      <c r="H22" s="53"/>
    </row>
    <row r="23" spans="1:8">
      <c r="A23" s="172"/>
      <c r="B23" s="173"/>
      <c r="C23" s="48"/>
      <c r="D23" s="49"/>
      <c r="E23" s="50"/>
      <c r="F23" s="51"/>
      <c r="G23" s="52"/>
      <c r="H23" s="53"/>
    </row>
    <row r="24" spans="1:8">
      <c r="A24" s="172"/>
      <c r="B24" s="173"/>
      <c r="C24" s="48"/>
      <c r="D24" s="49"/>
      <c r="E24" s="50"/>
      <c r="F24" s="51"/>
      <c r="G24" s="52"/>
      <c r="H24" s="53"/>
    </row>
    <row r="25" spans="1:8" ht="15.75" thickBot="1">
      <c r="A25" s="174"/>
      <c r="B25" s="175"/>
      <c r="C25" s="54"/>
      <c r="D25" s="55"/>
      <c r="E25" s="56"/>
      <c r="F25" s="57"/>
      <c r="G25" s="58"/>
      <c r="H25" s="59"/>
    </row>
    <row r="26" spans="1:8" ht="15.75" thickBot="1">
      <c r="A26" s="176" t="s">
        <v>59</v>
      </c>
      <c r="B26" s="177"/>
      <c r="C26" s="60">
        <f t="shared" ref="C26:H26" si="0">SUM(C12:C25)</f>
        <v>1</v>
      </c>
      <c r="D26" s="61">
        <f t="shared" si="0"/>
        <v>1</v>
      </c>
      <c r="E26" s="62">
        <f t="shared" si="0"/>
        <v>1</v>
      </c>
      <c r="F26" s="63">
        <f t="shared" si="0"/>
        <v>819298</v>
      </c>
      <c r="G26" s="64">
        <f t="shared" si="0"/>
        <v>1708289</v>
      </c>
      <c r="H26" s="65">
        <f t="shared" si="0"/>
        <v>26000</v>
      </c>
    </row>
  </sheetData>
  <mergeCells count="21">
    <mergeCell ref="A17:B17"/>
    <mergeCell ref="A3:H3"/>
    <mergeCell ref="B5:C6"/>
    <mergeCell ref="A9:B11"/>
    <mergeCell ref="C9:H9"/>
    <mergeCell ref="C10:E10"/>
    <mergeCell ref="F10:H10"/>
    <mergeCell ref="A12:B12"/>
    <mergeCell ref="A13:B13"/>
    <mergeCell ref="A14:B14"/>
    <mergeCell ref="A15:B15"/>
    <mergeCell ref="A16:B16"/>
    <mergeCell ref="A24:B24"/>
    <mergeCell ref="A25:B25"/>
    <mergeCell ref="A26:B26"/>
    <mergeCell ref="A18:B18"/>
    <mergeCell ref="A19:B19"/>
    <mergeCell ref="A20:B20"/>
    <mergeCell ref="A21:B21"/>
    <mergeCell ref="A22:B22"/>
    <mergeCell ref="A23:B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"/>
  <sheetViews>
    <sheetView workbookViewId="0">
      <selection activeCell="G29" sqref="G29"/>
    </sheetView>
  </sheetViews>
  <sheetFormatPr baseColWidth="10" defaultRowHeight="15"/>
  <cols>
    <col min="1" max="1" width="9.42578125" customWidth="1"/>
    <col min="2" max="2" width="12.7109375" style="13" bestFit="1" customWidth="1"/>
    <col min="3" max="3" width="14.42578125" style="13" customWidth="1"/>
    <col min="4" max="4" width="14" style="13" customWidth="1"/>
    <col min="5" max="5" width="11.85546875" style="13" customWidth="1"/>
    <col min="6" max="6" width="11.85546875" style="13" bestFit="1" customWidth="1"/>
    <col min="7" max="7" width="9.140625" style="13" customWidth="1"/>
    <col min="8" max="8" width="9.42578125" style="13" customWidth="1"/>
    <col min="9" max="9" width="13.5703125" style="13" customWidth="1"/>
    <col min="10" max="10" width="11.7109375" style="13" customWidth="1"/>
    <col min="11" max="11" width="14.85546875" style="13" customWidth="1"/>
    <col min="12" max="12" width="11.42578125" style="13" customWidth="1"/>
    <col min="13" max="13" width="15.5703125" style="13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>
      <c r="B1" s="178" t="s">
        <v>61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3"/>
    </row>
    <row r="2" spans="1:20">
      <c r="B2" s="178" t="s">
        <v>1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3"/>
    </row>
    <row r="3" spans="1:20">
      <c r="B3" s="178" t="s">
        <v>2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3"/>
    </row>
    <row r="4" spans="1:20">
      <c r="A4" s="5" t="s">
        <v>3</v>
      </c>
      <c r="B4" s="162" t="s">
        <v>62</v>
      </c>
      <c r="C4" s="162"/>
      <c r="D4" s="162"/>
      <c r="E4" s="162"/>
      <c r="F4" s="162"/>
      <c r="G4" s="162"/>
      <c r="H4" s="162"/>
      <c r="I4" s="4" t="s">
        <v>5</v>
      </c>
      <c r="J4" s="163" t="s">
        <v>63</v>
      </c>
      <c r="K4" s="163"/>
      <c r="L4" s="163"/>
      <c r="M4" s="163"/>
      <c r="N4" s="3"/>
    </row>
    <row r="6" spans="1:20" ht="40.5" customHeight="1">
      <c r="A6" s="164" t="s">
        <v>6</v>
      </c>
      <c r="B6" s="164"/>
      <c r="C6" s="8" t="s">
        <v>7</v>
      </c>
      <c r="D6" s="7" t="s">
        <v>8</v>
      </c>
      <c r="E6" s="8" t="s">
        <v>9</v>
      </c>
      <c r="F6" s="66"/>
      <c r="G6" s="10" t="s">
        <v>10</v>
      </c>
      <c r="H6" s="11"/>
      <c r="I6" s="8" t="s">
        <v>11</v>
      </c>
      <c r="J6" s="12"/>
      <c r="K6" s="8" t="s">
        <v>12</v>
      </c>
      <c r="L6" s="12"/>
    </row>
    <row r="7" spans="1:20">
      <c r="A7" s="14"/>
      <c r="B7" s="14"/>
      <c r="C7" s="18"/>
      <c r="D7" s="67"/>
      <c r="E7" s="18"/>
      <c r="F7" s="21"/>
      <c r="G7" s="18"/>
      <c r="H7" s="18"/>
      <c r="I7" s="20"/>
      <c r="J7" s="18"/>
      <c r="K7" s="21"/>
      <c r="L7" s="18"/>
      <c r="M7" s="21"/>
    </row>
    <row r="8" spans="1:20" ht="15" customHeight="1">
      <c r="A8" s="165" t="s">
        <v>13</v>
      </c>
      <c r="B8" s="165"/>
      <c r="C8" s="192" t="s">
        <v>64</v>
      </c>
      <c r="D8" s="192"/>
      <c r="E8" s="192"/>
      <c r="F8" s="192"/>
      <c r="G8" s="192"/>
      <c r="H8" s="192"/>
      <c r="I8" s="192"/>
      <c r="K8" s="167" t="s">
        <v>15</v>
      </c>
      <c r="L8" s="168"/>
      <c r="M8" s="21"/>
    </row>
    <row r="9" spans="1:20" ht="21">
      <c r="J9" s="22"/>
      <c r="K9" s="169"/>
      <c r="L9" s="170"/>
    </row>
    <row r="10" spans="1:20">
      <c r="A10" s="23" t="s">
        <v>16</v>
      </c>
      <c r="B10" s="27" t="s">
        <v>17</v>
      </c>
      <c r="C10" s="160" t="s">
        <v>18</v>
      </c>
      <c r="D10" s="160"/>
      <c r="E10" s="193" t="s">
        <v>65</v>
      </c>
      <c r="F10" s="193"/>
      <c r="G10" s="193"/>
      <c r="H10" s="193"/>
      <c r="I10" s="193"/>
      <c r="J10" s="193"/>
      <c r="K10" s="193"/>
    </row>
    <row r="11" spans="1:20">
      <c r="A11" s="25"/>
      <c r="B11" s="68" t="s">
        <v>8</v>
      </c>
      <c r="C11" s="190" t="s">
        <v>20</v>
      </c>
      <c r="D11" s="160"/>
      <c r="E11" s="191" t="s">
        <v>66</v>
      </c>
      <c r="F11" s="191"/>
      <c r="G11" s="191"/>
      <c r="H11" s="191"/>
      <c r="I11" s="191"/>
      <c r="J11" s="191"/>
      <c r="K11" s="191"/>
    </row>
    <row r="12" spans="1:20" ht="15.75" thickBot="1">
      <c r="L12" s="27" t="s">
        <v>21</v>
      </c>
    </row>
    <row r="13" spans="1:20" ht="15.75" thickTop="1">
      <c r="A13" s="140" t="s">
        <v>22</v>
      </c>
      <c r="B13" s="142" t="s">
        <v>23</v>
      </c>
      <c r="C13" s="142"/>
      <c r="D13" s="142"/>
      <c r="E13" s="187" t="s">
        <v>24</v>
      </c>
      <c r="F13" s="188"/>
      <c r="G13" s="146" t="s">
        <v>25</v>
      </c>
      <c r="H13" s="146" t="s">
        <v>26</v>
      </c>
      <c r="I13" s="148" t="s">
        <v>27</v>
      </c>
      <c r="J13" s="150" t="s">
        <v>28</v>
      </c>
      <c r="K13" s="151"/>
      <c r="L13" s="142" t="s">
        <v>29</v>
      </c>
      <c r="M13" s="142"/>
    </row>
    <row r="14" spans="1:20" ht="21" customHeight="1" thickBot="1">
      <c r="A14" s="141"/>
      <c r="B14" s="143"/>
      <c r="C14" s="143"/>
      <c r="D14" s="143"/>
      <c r="E14" s="110" t="s">
        <v>30</v>
      </c>
      <c r="F14" s="111" t="s">
        <v>31</v>
      </c>
      <c r="G14" s="147"/>
      <c r="H14" s="147"/>
      <c r="I14" s="149"/>
      <c r="J14" s="152"/>
      <c r="K14" s="153"/>
      <c r="L14" s="143"/>
      <c r="M14" s="143"/>
    </row>
    <row r="15" spans="1:20" ht="48" customHeight="1" thickTop="1">
      <c r="A15" s="28" t="s">
        <v>32</v>
      </c>
      <c r="B15" s="189" t="s">
        <v>67</v>
      </c>
      <c r="C15" s="189"/>
      <c r="D15" s="189"/>
      <c r="E15" s="69">
        <v>41640</v>
      </c>
      <c r="F15" s="69">
        <v>41790</v>
      </c>
      <c r="G15" s="102">
        <v>100</v>
      </c>
      <c r="H15" s="102">
        <v>50</v>
      </c>
      <c r="I15" s="102">
        <v>1</v>
      </c>
      <c r="J15" s="155" t="s">
        <v>68</v>
      </c>
      <c r="K15" s="155"/>
      <c r="L15" s="155"/>
      <c r="M15" s="156"/>
      <c r="Q15" s="31"/>
      <c r="R15" s="31"/>
      <c r="S15" s="31"/>
      <c r="T15" s="32"/>
    </row>
    <row r="16" spans="1:20" ht="44.25" customHeight="1">
      <c r="A16" s="33" t="s">
        <v>36</v>
      </c>
      <c r="B16" s="134" t="s">
        <v>69</v>
      </c>
      <c r="C16" s="134"/>
      <c r="D16" s="134"/>
      <c r="E16" s="70">
        <v>41640</v>
      </c>
      <c r="F16" s="70">
        <v>42004</v>
      </c>
      <c r="G16" s="103">
        <v>100</v>
      </c>
      <c r="H16" s="103">
        <v>100</v>
      </c>
      <c r="I16" s="103">
        <v>1</v>
      </c>
      <c r="J16" s="135"/>
      <c r="K16" s="135"/>
      <c r="L16" s="135" t="s">
        <v>47</v>
      </c>
      <c r="M16" s="136"/>
      <c r="Q16" s="31"/>
      <c r="R16" s="31"/>
      <c r="S16" s="31"/>
    </row>
    <row r="17" spans="1:19" ht="81.75" customHeight="1">
      <c r="A17" s="33" t="s">
        <v>39</v>
      </c>
      <c r="B17" s="134" t="s">
        <v>70</v>
      </c>
      <c r="C17" s="134"/>
      <c r="D17" s="134"/>
      <c r="E17" s="70">
        <v>41764</v>
      </c>
      <c r="F17" s="70">
        <v>41910</v>
      </c>
      <c r="G17" s="103">
        <v>100</v>
      </c>
      <c r="H17" s="103">
        <v>60</v>
      </c>
      <c r="I17" s="103">
        <v>2</v>
      </c>
      <c r="J17" s="135" t="s">
        <v>71</v>
      </c>
      <c r="K17" s="135"/>
      <c r="L17" s="134" t="s">
        <v>72</v>
      </c>
      <c r="M17" s="186"/>
      <c r="Q17" s="31"/>
      <c r="R17" s="31"/>
      <c r="S17" s="31"/>
    </row>
    <row r="18" spans="1:19" ht="67.5" customHeight="1">
      <c r="A18" s="33" t="s">
        <v>41</v>
      </c>
      <c r="B18" s="134" t="s">
        <v>73</v>
      </c>
      <c r="C18" s="134"/>
      <c r="D18" s="134"/>
      <c r="E18" s="70">
        <v>41731</v>
      </c>
      <c r="F18" s="70">
        <v>41965</v>
      </c>
      <c r="G18" s="103">
        <v>100</v>
      </c>
      <c r="H18" s="103">
        <v>90</v>
      </c>
      <c r="I18" s="103">
        <v>1</v>
      </c>
      <c r="J18" s="135" t="s">
        <v>71</v>
      </c>
      <c r="K18" s="135"/>
      <c r="L18" s="135"/>
      <c r="M18" s="136"/>
    </row>
    <row r="19" spans="1:19" ht="93" customHeight="1">
      <c r="A19" s="33" t="s">
        <v>43</v>
      </c>
      <c r="B19" s="134" t="s">
        <v>74</v>
      </c>
      <c r="C19" s="134"/>
      <c r="D19" s="134"/>
      <c r="E19" s="70">
        <v>41915</v>
      </c>
      <c r="F19" s="70">
        <v>42004</v>
      </c>
      <c r="G19" s="103">
        <v>100</v>
      </c>
      <c r="H19" s="103">
        <v>60</v>
      </c>
      <c r="I19" s="103">
        <v>2</v>
      </c>
      <c r="J19" s="135" t="s">
        <v>75</v>
      </c>
      <c r="K19" s="135"/>
      <c r="L19" s="135"/>
      <c r="M19" s="136"/>
    </row>
    <row r="20" spans="1:19" ht="90" customHeight="1">
      <c r="A20" s="33" t="s">
        <v>45</v>
      </c>
      <c r="B20" s="134" t="s">
        <v>76</v>
      </c>
      <c r="C20" s="134"/>
      <c r="D20" s="134"/>
      <c r="E20" s="70">
        <v>41640</v>
      </c>
      <c r="F20" s="70">
        <v>42004</v>
      </c>
      <c r="G20" s="103">
        <v>100</v>
      </c>
      <c r="H20" s="103">
        <v>100</v>
      </c>
      <c r="I20" s="103">
        <v>1</v>
      </c>
      <c r="J20" s="135"/>
      <c r="K20" s="135"/>
      <c r="L20" s="135" t="s">
        <v>47</v>
      </c>
      <c r="M20" s="136"/>
    </row>
    <row r="21" spans="1:19" ht="49.5" customHeight="1">
      <c r="A21" s="33" t="s">
        <v>77</v>
      </c>
      <c r="B21" s="134" t="s">
        <v>78</v>
      </c>
      <c r="C21" s="134"/>
      <c r="D21" s="134"/>
      <c r="E21" s="70">
        <v>41640</v>
      </c>
      <c r="F21" s="70">
        <v>42004</v>
      </c>
      <c r="G21" s="103">
        <v>100</v>
      </c>
      <c r="H21" s="103">
        <v>50</v>
      </c>
      <c r="I21" s="103">
        <v>2</v>
      </c>
      <c r="J21" s="135" t="s">
        <v>79</v>
      </c>
      <c r="K21" s="135"/>
      <c r="L21" s="135" t="s">
        <v>80</v>
      </c>
      <c r="M21" s="136"/>
    </row>
    <row r="22" spans="1:19" ht="45.75" customHeight="1">
      <c r="A22" s="33" t="s">
        <v>81</v>
      </c>
      <c r="B22" s="134" t="s">
        <v>82</v>
      </c>
      <c r="C22" s="134"/>
      <c r="D22" s="134"/>
      <c r="E22" s="70">
        <v>41640</v>
      </c>
      <c r="F22" s="70">
        <v>42004</v>
      </c>
      <c r="G22" s="103">
        <v>100</v>
      </c>
      <c r="H22" s="103">
        <v>70</v>
      </c>
      <c r="I22" s="103">
        <v>1</v>
      </c>
      <c r="J22" s="135" t="s">
        <v>79</v>
      </c>
      <c r="K22" s="135"/>
      <c r="L22" s="135"/>
      <c r="M22" s="136"/>
    </row>
    <row r="23" spans="1:19" ht="45" customHeight="1">
      <c r="A23" s="33" t="s">
        <v>83</v>
      </c>
      <c r="B23" s="134" t="s">
        <v>84</v>
      </c>
      <c r="C23" s="134"/>
      <c r="D23" s="134"/>
      <c r="E23" s="70">
        <v>41640</v>
      </c>
      <c r="F23" s="70">
        <v>42004</v>
      </c>
      <c r="G23" s="103">
        <v>100</v>
      </c>
      <c r="H23" s="103">
        <v>70</v>
      </c>
      <c r="I23" s="103">
        <v>1</v>
      </c>
      <c r="J23" s="135" t="s">
        <v>79</v>
      </c>
      <c r="K23" s="135"/>
      <c r="L23" s="135"/>
      <c r="M23" s="136"/>
    </row>
    <row r="24" spans="1:19" ht="42.75" customHeight="1" thickBot="1">
      <c r="A24" s="35" t="s">
        <v>113</v>
      </c>
      <c r="B24" s="138" t="s">
        <v>85</v>
      </c>
      <c r="C24" s="138"/>
      <c r="D24" s="138"/>
      <c r="E24" s="71">
        <v>41640</v>
      </c>
      <c r="F24" s="71">
        <v>42004</v>
      </c>
      <c r="G24" s="104">
        <v>100</v>
      </c>
      <c r="H24" s="104">
        <v>0</v>
      </c>
      <c r="I24" s="104">
        <v>3</v>
      </c>
      <c r="J24" s="138" t="s">
        <v>79</v>
      </c>
      <c r="K24" s="138"/>
      <c r="L24" s="138" t="s">
        <v>86</v>
      </c>
      <c r="M24" s="139"/>
    </row>
    <row r="25" spans="1:19">
      <c r="M25" s="40"/>
    </row>
    <row r="26" spans="1:19">
      <c r="M26" s="40"/>
    </row>
    <row r="27" spans="1:19">
      <c r="M27" s="40"/>
    </row>
  </sheetData>
  <mergeCells count="51">
    <mergeCell ref="C11:D11"/>
    <mergeCell ref="E11:K11"/>
    <mergeCell ref="B1:M1"/>
    <mergeCell ref="B2:M2"/>
    <mergeCell ref="B3:M3"/>
    <mergeCell ref="B4:H4"/>
    <mergeCell ref="J4:M4"/>
    <mergeCell ref="A6:B6"/>
    <mergeCell ref="A8:B8"/>
    <mergeCell ref="C8:I8"/>
    <mergeCell ref="K8:L9"/>
    <mergeCell ref="C10:D10"/>
    <mergeCell ref="E10:K10"/>
    <mergeCell ref="B16:D16"/>
    <mergeCell ref="J16:K16"/>
    <mergeCell ref="L16:M16"/>
    <mergeCell ref="A13:A14"/>
    <mergeCell ref="B13:D14"/>
    <mergeCell ref="E13:F13"/>
    <mergeCell ref="G13:G14"/>
    <mergeCell ref="H13:H14"/>
    <mergeCell ref="I13:I14"/>
    <mergeCell ref="J13:K14"/>
    <mergeCell ref="L13:M14"/>
    <mergeCell ref="B15:D15"/>
    <mergeCell ref="J15:K15"/>
    <mergeCell ref="L15:M15"/>
    <mergeCell ref="B17:D17"/>
    <mergeCell ref="J17:K17"/>
    <mergeCell ref="L17:M17"/>
    <mergeCell ref="B18:D18"/>
    <mergeCell ref="J18:K18"/>
    <mergeCell ref="L18:M18"/>
    <mergeCell ref="B19:D19"/>
    <mergeCell ref="J19:K19"/>
    <mergeCell ref="L19:M19"/>
    <mergeCell ref="B20:D20"/>
    <mergeCell ref="J20:K20"/>
    <mergeCell ref="L20:M20"/>
    <mergeCell ref="B21:D21"/>
    <mergeCell ref="J21:K21"/>
    <mergeCell ref="L21:M21"/>
    <mergeCell ref="B22:D22"/>
    <mergeCell ref="J22:K22"/>
    <mergeCell ref="L22:M22"/>
    <mergeCell ref="B23:D23"/>
    <mergeCell ref="J23:K23"/>
    <mergeCell ref="L23:M23"/>
    <mergeCell ref="B24:D24"/>
    <mergeCell ref="J24:K24"/>
    <mergeCell ref="L24:M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C2" activeCellId="1" sqref="A2:A4 C2:C4"/>
    </sheetView>
  </sheetViews>
  <sheetFormatPr baseColWidth="10" defaultRowHeight="15"/>
  <sheetData>
    <row r="1" spans="1:3">
      <c r="A1" s="31" t="s">
        <v>120</v>
      </c>
      <c r="B1" s="31" t="s">
        <v>121</v>
      </c>
      <c r="C1" s="31" t="s">
        <v>122</v>
      </c>
    </row>
    <row r="2" spans="1:3">
      <c r="A2" s="31" t="s">
        <v>123</v>
      </c>
      <c r="B2" s="31">
        <v>1</v>
      </c>
      <c r="C2" s="31">
        <f>COUNTIFS('Promoción y difusión A'!I15:I24,1)</f>
        <v>6</v>
      </c>
    </row>
    <row r="3" spans="1:3">
      <c r="A3" s="31" t="s">
        <v>124</v>
      </c>
      <c r="B3" s="31">
        <v>2</v>
      </c>
      <c r="C3" s="31">
        <f>COUNTIFS('Promoción y difusión A'!I15:I24,2)</f>
        <v>3</v>
      </c>
    </row>
    <row r="4" spans="1:3">
      <c r="A4" s="31" t="s">
        <v>125</v>
      </c>
      <c r="B4" s="31">
        <v>3</v>
      </c>
      <c r="C4" s="31">
        <f>COUNTIFS('Promoción y difusión A'!I15:I24,3)</f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I47"/>
  <sheetViews>
    <sheetView workbookViewId="0">
      <selection activeCell="C25" sqref="C25:E25"/>
    </sheetView>
  </sheetViews>
  <sheetFormatPr baseColWidth="10" defaultRowHeight="15"/>
  <cols>
    <col min="1" max="1" width="11.42578125" style="13"/>
    <col min="2" max="2" width="13.42578125" style="13" customWidth="1"/>
    <col min="3" max="5" width="11.5703125" style="13" bestFit="1" customWidth="1"/>
    <col min="6" max="6" width="17" style="13" bestFit="1" customWidth="1"/>
    <col min="7" max="7" width="18" style="13" bestFit="1" customWidth="1"/>
    <col min="8" max="8" width="17" style="13" bestFit="1" customWidth="1"/>
  </cols>
  <sheetData>
    <row r="3" spans="1:8">
      <c r="A3" s="197" t="s">
        <v>48</v>
      </c>
      <c r="B3" s="197"/>
      <c r="C3" s="197"/>
      <c r="D3" s="197"/>
      <c r="E3" s="197"/>
      <c r="F3" s="197"/>
      <c r="G3" s="197"/>
      <c r="H3" s="197"/>
    </row>
    <row r="5" spans="1:8">
      <c r="B5" s="198" t="s">
        <v>49</v>
      </c>
      <c r="C5" s="199"/>
    </row>
    <row r="6" spans="1:8">
      <c r="B6" s="200"/>
      <c r="C6" s="201"/>
    </row>
    <row r="7" spans="1:8" ht="15.75" thickBot="1"/>
    <row r="8" spans="1:8" ht="15.75" thickTop="1">
      <c r="A8" s="142" t="s">
        <v>23</v>
      </c>
      <c r="B8" s="142"/>
      <c r="C8" s="202" t="s">
        <v>50</v>
      </c>
      <c r="D8" s="202"/>
      <c r="E8" s="202"/>
      <c r="F8" s="202"/>
      <c r="G8" s="202"/>
      <c r="H8" s="202"/>
    </row>
    <row r="9" spans="1:8">
      <c r="A9" s="179"/>
      <c r="B9" s="179"/>
      <c r="C9" s="203" t="s">
        <v>51</v>
      </c>
      <c r="D9" s="204"/>
      <c r="E9" s="204"/>
      <c r="F9" s="204" t="s">
        <v>52</v>
      </c>
      <c r="G9" s="204"/>
      <c r="H9" s="205"/>
    </row>
    <row r="10" spans="1:8" ht="15.75" thickBot="1">
      <c r="A10" s="143"/>
      <c r="B10" s="143"/>
      <c r="C10" s="112">
        <v>2014</v>
      </c>
      <c r="D10" s="113">
        <v>2013</v>
      </c>
      <c r="E10" s="113">
        <v>2012</v>
      </c>
      <c r="F10" s="113">
        <v>2014</v>
      </c>
      <c r="G10" s="113">
        <v>2013</v>
      </c>
      <c r="H10" s="114">
        <v>2012</v>
      </c>
    </row>
    <row r="11" spans="1:8" ht="57" customHeight="1" thickTop="1">
      <c r="A11" s="206" t="s">
        <v>87</v>
      </c>
      <c r="B11" s="207"/>
      <c r="C11" s="79">
        <v>0</v>
      </c>
      <c r="D11" s="80">
        <v>0</v>
      </c>
      <c r="E11" s="81">
        <v>1</v>
      </c>
      <c r="F11" s="82">
        <v>0</v>
      </c>
      <c r="G11" s="83">
        <v>50000</v>
      </c>
      <c r="H11" s="84">
        <v>18000</v>
      </c>
    </row>
    <row r="12" spans="1:8" ht="48.75" customHeight="1">
      <c r="A12" s="208" t="s">
        <v>88</v>
      </c>
      <c r="B12" s="209"/>
      <c r="C12" s="72">
        <v>0</v>
      </c>
      <c r="D12" s="85">
        <v>0</v>
      </c>
      <c r="E12" s="86">
        <v>0</v>
      </c>
      <c r="F12" s="87">
        <v>0</v>
      </c>
      <c r="G12" s="88">
        <v>74000</v>
      </c>
      <c r="H12" s="89">
        <v>30000</v>
      </c>
    </row>
    <row r="13" spans="1:8" ht="45.75" customHeight="1">
      <c r="A13" s="208" t="s">
        <v>89</v>
      </c>
      <c r="B13" s="209"/>
      <c r="C13" s="72">
        <v>0</v>
      </c>
      <c r="D13" s="85">
        <v>0</v>
      </c>
      <c r="E13" s="86">
        <v>0</v>
      </c>
      <c r="F13" s="87">
        <v>0</v>
      </c>
      <c r="G13" s="88">
        <v>2400</v>
      </c>
      <c r="H13" s="89">
        <v>2400</v>
      </c>
    </row>
    <row r="14" spans="1:8" ht="20.25" customHeight="1">
      <c r="A14" s="208" t="s">
        <v>90</v>
      </c>
      <c r="B14" s="209"/>
      <c r="C14" s="72">
        <v>0</v>
      </c>
      <c r="D14" s="85">
        <v>0</v>
      </c>
      <c r="E14" s="86">
        <v>0</v>
      </c>
      <c r="F14" s="87">
        <f>13103.5+9972+975</f>
        <v>24050.5</v>
      </c>
      <c r="G14" s="88">
        <v>76000</v>
      </c>
      <c r="H14" s="89">
        <v>0</v>
      </c>
    </row>
    <row r="15" spans="1:8" ht="36.75" customHeight="1">
      <c r="A15" s="208" t="s">
        <v>91</v>
      </c>
      <c r="B15" s="209"/>
      <c r="C15" s="72">
        <v>0</v>
      </c>
      <c r="D15" s="85">
        <v>0</v>
      </c>
      <c r="E15" s="86">
        <v>0</v>
      </c>
      <c r="F15" s="87">
        <v>0</v>
      </c>
      <c r="G15" s="88">
        <v>10900</v>
      </c>
      <c r="H15" s="89">
        <v>0</v>
      </c>
    </row>
    <row r="16" spans="1:8">
      <c r="A16" s="194"/>
      <c r="B16" s="195"/>
      <c r="C16" s="72"/>
      <c r="D16" s="85"/>
      <c r="E16" s="86"/>
      <c r="F16" s="87"/>
      <c r="G16" s="88"/>
      <c r="H16" s="89"/>
    </row>
    <row r="17" spans="1:8">
      <c r="A17" s="194"/>
      <c r="B17" s="195"/>
      <c r="C17" s="72"/>
      <c r="D17" s="85"/>
      <c r="E17" s="86"/>
      <c r="F17" s="87"/>
      <c r="G17" s="88"/>
      <c r="H17" s="89"/>
    </row>
    <row r="18" spans="1:8">
      <c r="A18" s="194"/>
      <c r="B18" s="195"/>
      <c r="C18" s="72"/>
      <c r="D18" s="85"/>
      <c r="E18" s="86"/>
      <c r="F18" s="87"/>
      <c r="G18" s="88"/>
      <c r="H18" s="89"/>
    </row>
    <row r="19" spans="1:8">
      <c r="A19" s="194"/>
      <c r="B19" s="195"/>
      <c r="C19" s="72"/>
      <c r="D19" s="85"/>
      <c r="E19" s="86"/>
      <c r="F19" s="87"/>
      <c r="G19" s="88"/>
      <c r="H19" s="89"/>
    </row>
    <row r="20" spans="1:8">
      <c r="A20" s="194"/>
      <c r="B20" s="195"/>
      <c r="C20" s="72"/>
      <c r="D20" s="85"/>
      <c r="E20" s="86"/>
      <c r="F20" s="87"/>
      <c r="G20" s="88"/>
      <c r="H20" s="89"/>
    </row>
    <row r="21" spans="1:8">
      <c r="A21" s="194"/>
      <c r="B21" s="195"/>
      <c r="C21" s="72"/>
      <c r="D21" s="85"/>
      <c r="E21" s="86"/>
      <c r="F21" s="87"/>
      <c r="G21" s="88"/>
      <c r="H21" s="89"/>
    </row>
    <row r="22" spans="1:8">
      <c r="A22" s="194"/>
      <c r="B22" s="195"/>
      <c r="C22" s="72"/>
      <c r="D22" s="85"/>
      <c r="E22" s="86"/>
      <c r="F22" s="87"/>
      <c r="G22" s="88"/>
      <c r="H22" s="89"/>
    </row>
    <row r="23" spans="1:8">
      <c r="A23" s="194"/>
      <c r="B23" s="195"/>
      <c r="C23" s="72"/>
      <c r="D23" s="85"/>
      <c r="E23" s="86"/>
      <c r="F23" s="87"/>
      <c r="G23" s="88"/>
      <c r="H23" s="89"/>
    </row>
    <row r="24" spans="1:8" ht="15.75" thickBot="1">
      <c r="A24" s="210"/>
      <c r="B24" s="211"/>
      <c r="C24" s="73"/>
      <c r="D24" s="90"/>
      <c r="E24" s="91"/>
      <c r="F24" s="92"/>
      <c r="G24" s="93"/>
      <c r="H24" s="94"/>
    </row>
    <row r="25" spans="1:8" ht="15.75" thickBot="1">
      <c r="A25" s="212" t="s">
        <v>59</v>
      </c>
      <c r="B25" s="213"/>
      <c r="C25" s="74"/>
      <c r="D25" s="95"/>
      <c r="E25" s="96"/>
      <c r="F25" s="97">
        <f t="shared" ref="F25:H25" si="0">SUM(F11:F24)</f>
        <v>24050.5</v>
      </c>
      <c r="G25" s="98">
        <f t="shared" si="0"/>
        <v>213300</v>
      </c>
      <c r="H25" s="99">
        <f t="shared" si="0"/>
        <v>50400</v>
      </c>
    </row>
    <row r="29" spans="1:8">
      <c r="D29" s="27" t="s">
        <v>60</v>
      </c>
    </row>
    <row r="47" spans="1:9" ht="60" customHeight="1">
      <c r="A47" s="196" t="s">
        <v>111</v>
      </c>
      <c r="B47" s="196"/>
      <c r="C47" s="196"/>
      <c r="D47" s="196"/>
      <c r="E47" s="196"/>
      <c r="F47" s="196"/>
      <c r="G47" s="196"/>
      <c r="H47" s="196"/>
      <c r="I47" s="196"/>
    </row>
  </sheetData>
  <mergeCells count="22">
    <mergeCell ref="A47:I47"/>
    <mergeCell ref="A16:B16"/>
    <mergeCell ref="A3:H3"/>
    <mergeCell ref="B5:C6"/>
    <mergeCell ref="A8:B10"/>
    <mergeCell ref="C8:H8"/>
    <mergeCell ref="C9:E9"/>
    <mergeCell ref="F9:H9"/>
    <mergeCell ref="A11:B11"/>
    <mergeCell ref="A12:B12"/>
    <mergeCell ref="A13:B13"/>
    <mergeCell ref="A14:B14"/>
    <mergeCell ref="A15:B15"/>
    <mergeCell ref="A23:B23"/>
    <mergeCell ref="A24:B24"/>
    <mergeCell ref="A25:B25"/>
    <mergeCell ref="A22:B22"/>
    <mergeCell ref="A17:B17"/>
    <mergeCell ref="A18:B18"/>
    <mergeCell ref="A19:B19"/>
    <mergeCell ref="A20:B20"/>
    <mergeCell ref="A21:B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3:L75"/>
  <sheetViews>
    <sheetView workbookViewId="0">
      <selection activeCell="J28" sqref="J28"/>
    </sheetView>
  </sheetViews>
  <sheetFormatPr baseColWidth="10" defaultRowHeight="15"/>
  <cols>
    <col min="2" max="2" width="11.42578125" style="75"/>
    <col min="3" max="3" width="16.42578125" style="75" customWidth="1"/>
  </cols>
  <sheetData>
    <row r="3" spans="1:12">
      <c r="A3" s="237" t="s">
        <v>92</v>
      </c>
      <c r="B3" s="237"/>
      <c r="C3" s="237"/>
      <c r="D3" s="237"/>
      <c r="E3" s="237"/>
      <c r="F3" s="237"/>
      <c r="G3" s="237"/>
      <c r="H3" s="237"/>
    </row>
    <row r="5" spans="1:12" ht="30" customHeight="1">
      <c r="B5" s="221" t="s">
        <v>93</v>
      </c>
      <c r="C5" s="221"/>
      <c r="D5" s="221"/>
      <c r="K5" s="167" t="s">
        <v>94</v>
      </c>
      <c r="L5" s="168"/>
    </row>
    <row r="6" spans="1:12" ht="15.75" thickBot="1">
      <c r="K6" s="169"/>
      <c r="L6" s="170"/>
    </row>
    <row r="7" spans="1:12" ht="16.5" thickTop="1" thickBot="1">
      <c r="B7" s="238" t="s">
        <v>95</v>
      </c>
      <c r="C7" s="239"/>
      <c r="D7" s="240">
        <v>2014</v>
      </c>
      <c r="E7" s="240"/>
      <c r="F7" s="240">
        <v>2013</v>
      </c>
      <c r="G7" s="240"/>
      <c r="H7" s="240">
        <v>2012</v>
      </c>
      <c r="I7" s="240"/>
    </row>
    <row r="8" spans="1:12" ht="15.75" thickTop="1">
      <c r="B8" s="224" t="s">
        <v>115</v>
      </c>
      <c r="C8" s="225"/>
      <c r="D8" s="226">
        <v>6</v>
      </c>
      <c r="E8" s="226"/>
      <c r="F8" s="226">
        <v>5</v>
      </c>
      <c r="G8" s="226"/>
      <c r="H8" s="226">
        <v>8</v>
      </c>
      <c r="I8" s="227"/>
    </row>
    <row r="9" spans="1:12">
      <c r="B9" s="228" t="s">
        <v>55</v>
      </c>
      <c r="C9" s="229"/>
      <c r="D9" s="230">
        <v>0</v>
      </c>
      <c r="E9" s="230"/>
      <c r="F9" s="230">
        <v>0</v>
      </c>
      <c r="G9" s="230"/>
      <c r="H9" s="230">
        <v>4</v>
      </c>
      <c r="I9" s="231"/>
    </row>
    <row r="10" spans="1:12" ht="15.75" thickBot="1">
      <c r="B10" s="232" t="s">
        <v>114</v>
      </c>
      <c r="C10" s="233"/>
      <c r="D10" s="234">
        <v>2</v>
      </c>
      <c r="E10" s="235"/>
      <c r="F10" s="234">
        <v>0</v>
      </c>
      <c r="G10" s="235"/>
      <c r="H10" s="234">
        <v>0</v>
      </c>
      <c r="I10" s="236"/>
    </row>
    <row r="39" spans="2:6">
      <c r="B39" s="221" t="s">
        <v>96</v>
      </c>
      <c r="C39" s="221"/>
    </row>
    <row r="40" spans="2:6" ht="15.75" thickBot="1"/>
    <row r="41" spans="2:6" ht="16.5" thickTop="1" thickBot="1">
      <c r="B41" s="223" t="s">
        <v>97</v>
      </c>
      <c r="C41" s="223"/>
      <c r="D41" s="121" t="s">
        <v>98</v>
      </c>
      <c r="E41" s="122" t="s">
        <v>99</v>
      </c>
      <c r="F41" s="123" t="s">
        <v>100</v>
      </c>
    </row>
    <row r="42" spans="2:6" ht="15.75" thickTop="1">
      <c r="B42" s="184" t="s">
        <v>116</v>
      </c>
      <c r="C42" s="155"/>
      <c r="D42" s="117">
        <v>3</v>
      </c>
      <c r="E42" s="124">
        <v>6000</v>
      </c>
      <c r="F42" s="118">
        <v>2954</v>
      </c>
    </row>
    <row r="43" spans="2:6" ht="29.25" customHeight="1" thickBot="1">
      <c r="B43" s="218" t="s">
        <v>117</v>
      </c>
      <c r="C43" s="219"/>
      <c r="D43" s="37">
        <v>1</v>
      </c>
      <c r="E43" s="37">
        <v>1000</v>
      </c>
      <c r="F43" s="125">
        <v>525</v>
      </c>
    </row>
    <row r="44" spans="2:6">
      <c r="B44" s="220"/>
      <c r="C44" s="220"/>
    </row>
    <row r="45" spans="2:6">
      <c r="B45" s="220"/>
      <c r="C45" s="220"/>
    </row>
    <row r="71" spans="2:6">
      <c r="B71" s="221" t="s">
        <v>101</v>
      </c>
      <c r="C71" s="221"/>
      <c r="D71" s="221"/>
    </row>
    <row r="72" spans="2:6" ht="15.75" thickBot="1"/>
    <row r="73" spans="2:6" ht="16.5" thickTop="1" thickBot="1">
      <c r="B73" s="222" t="s">
        <v>23</v>
      </c>
      <c r="C73" s="222"/>
      <c r="D73" s="122">
        <v>2014</v>
      </c>
      <c r="E73" s="122">
        <v>2013</v>
      </c>
      <c r="F73" s="126">
        <v>2012</v>
      </c>
    </row>
    <row r="74" spans="2:6" ht="31.5" customHeight="1" thickTop="1">
      <c r="B74" s="214" t="s">
        <v>118</v>
      </c>
      <c r="C74" s="215"/>
      <c r="D74" s="117">
        <v>7</v>
      </c>
      <c r="E74" s="124">
        <v>10</v>
      </c>
      <c r="F74" s="118">
        <v>72</v>
      </c>
    </row>
    <row r="75" spans="2:6" ht="30.75" customHeight="1" thickBot="1">
      <c r="B75" s="216" t="s">
        <v>119</v>
      </c>
      <c r="C75" s="217"/>
      <c r="D75" s="37">
        <v>140</v>
      </c>
      <c r="E75" s="37">
        <v>78</v>
      </c>
      <c r="F75" s="125">
        <v>67</v>
      </c>
    </row>
  </sheetData>
  <mergeCells count="29">
    <mergeCell ref="A3:H3"/>
    <mergeCell ref="B5:D5"/>
    <mergeCell ref="K5:L6"/>
    <mergeCell ref="B7:C7"/>
    <mergeCell ref="D7:E7"/>
    <mergeCell ref="F7:G7"/>
    <mergeCell ref="H7:I7"/>
    <mergeCell ref="B41:C41"/>
    <mergeCell ref="B8:C8"/>
    <mergeCell ref="D8:E8"/>
    <mergeCell ref="F8:G8"/>
    <mergeCell ref="H8:I8"/>
    <mergeCell ref="B9:C9"/>
    <mergeCell ref="D9:E9"/>
    <mergeCell ref="F9:G9"/>
    <mergeCell ref="H9:I9"/>
    <mergeCell ref="B10:C10"/>
    <mergeCell ref="D10:E10"/>
    <mergeCell ref="F10:G10"/>
    <mergeCell ref="H10:I10"/>
    <mergeCell ref="B39:C39"/>
    <mergeCell ref="B74:C74"/>
    <mergeCell ref="B75:C75"/>
    <mergeCell ref="B42:C42"/>
    <mergeCell ref="B43:C43"/>
    <mergeCell ref="B44:C44"/>
    <mergeCell ref="B45:C45"/>
    <mergeCell ref="B71:D71"/>
    <mergeCell ref="B73:C7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scale="9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activeCell="O25" sqref="O25"/>
    </sheetView>
  </sheetViews>
  <sheetFormatPr baseColWidth="10" defaultRowHeight="15"/>
  <sheetData>
    <row r="1" spans="1:4">
      <c r="B1">
        <v>2014</v>
      </c>
      <c r="C1">
        <v>2013</v>
      </c>
      <c r="D1">
        <v>2012</v>
      </c>
    </row>
    <row r="2" spans="1:4" ht="15.75" thickBot="1">
      <c r="A2" s="119" t="s">
        <v>114</v>
      </c>
      <c r="B2" s="120">
        <v>2</v>
      </c>
      <c r="C2" s="120">
        <v>0</v>
      </c>
      <c r="D2" s="120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"/>
  <sheetViews>
    <sheetView workbookViewId="0">
      <selection activeCell="L44" sqref="L44"/>
    </sheetView>
  </sheetViews>
  <sheetFormatPr baseColWidth="10" defaultRowHeight="15"/>
  <cols>
    <col min="1" max="1" width="9.42578125" customWidth="1"/>
    <col min="2" max="2" width="12.7109375" bestFit="1" customWidth="1"/>
    <col min="3" max="3" width="14.42578125" customWidth="1"/>
    <col min="4" max="4" width="1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>
      <c r="C1" s="178" t="s">
        <v>0</v>
      </c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3"/>
    </row>
    <row r="2" spans="1:20">
      <c r="C2" s="178" t="s">
        <v>1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3"/>
    </row>
    <row r="3" spans="1:20">
      <c r="C3" s="178" t="s">
        <v>2</v>
      </c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3"/>
    </row>
    <row r="4" spans="1:20">
      <c r="A4" s="5" t="s">
        <v>3</v>
      </c>
      <c r="B4" s="162" t="s">
        <v>62</v>
      </c>
      <c r="C4" s="162"/>
      <c r="D4" s="162"/>
      <c r="E4" s="162"/>
      <c r="F4" s="162"/>
      <c r="G4" s="162"/>
      <c r="H4" s="162"/>
      <c r="I4" s="5" t="s">
        <v>5</v>
      </c>
      <c r="J4" s="163" t="s">
        <v>102</v>
      </c>
      <c r="K4" s="163"/>
      <c r="L4" s="163"/>
      <c r="M4" s="163"/>
      <c r="N4" s="3"/>
    </row>
    <row r="6" spans="1:20" ht="40.5" customHeight="1">
      <c r="A6" s="164" t="s">
        <v>6</v>
      </c>
      <c r="B6" s="164"/>
      <c r="C6" s="8" t="s">
        <v>7</v>
      </c>
      <c r="D6" s="76" t="s">
        <v>8</v>
      </c>
      <c r="E6" s="8" t="s">
        <v>9</v>
      </c>
      <c r="F6" s="9"/>
      <c r="G6" s="10" t="s">
        <v>10</v>
      </c>
      <c r="H6" s="11"/>
      <c r="I6" s="8" t="s">
        <v>11</v>
      </c>
      <c r="J6" s="12"/>
      <c r="K6" s="8" t="s">
        <v>12</v>
      </c>
      <c r="L6" s="12"/>
    </row>
    <row r="7" spans="1:20">
      <c r="A7" s="14"/>
      <c r="B7" s="14"/>
      <c r="C7" s="18"/>
      <c r="D7" s="77"/>
      <c r="E7" s="18"/>
      <c r="F7" s="19"/>
      <c r="G7" s="18"/>
      <c r="H7" s="18"/>
      <c r="I7" s="20"/>
      <c r="J7" s="18"/>
      <c r="K7" s="21"/>
      <c r="L7" s="18"/>
      <c r="M7" s="21"/>
    </row>
    <row r="8" spans="1:20" ht="15" customHeight="1">
      <c r="A8" s="165" t="s">
        <v>13</v>
      </c>
      <c r="B8" s="165"/>
      <c r="C8" s="166" t="s">
        <v>103</v>
      </c>
      <c r="D8" s="166"/>
      <c r="E8" s="166"/>
      <c r="F8" s="166"/>
      <c r="G8" s="166"/>
      <c r="H8" s="166"/>
      <c r="I8" s="166"/>
      <c r="K8" s="167" t="s">
        <v>15</v>
      </c>
      <c r="L8" s="168"/>
      <c r="M8" s="21"/>
    </row>
    <row r="9" spans="1:20" ht="21">
      <c r="J9" s="78"/>
      <c r="K9" s="169"/>
      <c r="L9" s="170"/>
    </row>
    <row r="10" spans="1:20">
      <c r="A10" s="23" t="s">
        <v>16</v>
      </c>
      <c r="B10" s="23" t="s">
        <v>17</v>
      </c>
      <c r="C10" s="161" t="s">
        <v>18</v>
      </c>
      <c r="D10" s="161"/>
      <c r="E10" s="171" t="s">
        <v>104</v>
      </c>
      <c r="F10" s="171"/>
      <c r="G10" s="171"/>
      <c r="H10" s="171"/>
      <c r="I10" s="171"/>
      <c r="J10" s="171"/>
      <c r="K10" s="171"/>
    </row>
    <row r="11" spans="1:20" ht="46.5" customHeight="1">
      <c r="A11" s="25"/>
      <c r="B11" s="76" t="s">
        <v>8</v>
      </c>
      <c r="C11" s="252" t="s">
        <v>20</v>
      </c>
      <c r="D11" s="161"/>
      <c r="E11" s="159" t="s">
        <v>105</v>
      </c>
      <c r="F11" s="159"/>
      <c r="G11" s="159"/>
      <c r="H11" s="159"/>
      <c r="I11" s="159"/>
      <c r="J11" s="159"/>
      <c r="K11" s="159"/>
    </row>
    <row r="12" spans="1:20" ht="15.75" thickBot="1">
      <c r="L12" s="23" t="s">
        <v>21</v>
      </c>
    </row>
    <row r="13" spans="1:20" ht="15.75" thickTop="1">
      <c r="A13" s="140" t="s">
        <v>22</v>
      </c>
      <c r="B13" s="140" t="s">
        <v>23</v>
      </c>
      <c r="C13" s="140"/>
      <c r="D13" s="140"/>
      <c r="E13" s="144" t="s">
        <v>24</v>
      </c>
      <c r="F13" s="145"/>
      <c r="G13" s="146" t="s">
        <v>25</v>
      </c>
      <c r="H13" s="146" t="s">
        <v>26</v>
      </c>
      <c r="I13" s="148" t="s">
        <v>27</v>
      </c>
      <c r="J13" s="150" t="s">
        <v>28</v>
      </c>
      <c r="K13" s="151"/>
      <c r="L13" s="142" t="s">
        <v>29</v>
      </c>
      <c r="M13" s="142"/>
    </row>
    <row r="14" spans="1:20" ht="23.25" customHeight="1" thickBot="1">
      <c r="A14" s="141"/>
      <c r="B14" s="251"/>
      <c r="C14" s="251"/>
      <c r="D14" s="251"/>
      <c r="E14" s="105" t="s">
        <v>30</v>
      </c>
      <c r="F14" s="106" t="s">
        <v>31</v>
      </c>
      <c r="G14" s="147"/>
      <c r="H14" s="147"/>
      <c r="I14" s="149"/>
      <c r="J14" s="152"/>
      <c r="K14" s="153"/>
      <c r="L14" s="143"/>
      <c r="M14" s="143"/>
    </row>
    <row r="15" spans="1:20" ht="51" customHeight="1" thickTop="1">
      <c r="A15" s="28" t="s">
        <v>32</v>
      </c>
      <c r="B15" s="207" t="s">
        <v>106</v>
      </c>
      <c r="C15" s="243"/>
      <c r="D15" s="244"/>
      <c r="E15" s="29">
        <v>41640</v>
      </c>
      <c r="F15" s="29">
        <v>41790</v>
      </c>
      <c r="G15" s="117">
        <v>100</v>
      </c>
      <c r="H15" s="117">
        <v>100</v>
      </c>
      <c r="I15" s="117">
        <v>1</v>
      </c>
      <c r="J15" s="245" t="s">
        <v>47</v>
      </c>
      <c r="K15" s="245"/>
      <c r="L15" s="245"/>
      <c r="M15" s="246"/>
      <c r="Q15" s="31"/>
      <c r="R15" s="31"/>
      <c r="S15" s="31"/>
      <c r="T15" s="32"/>
    </row>
    <row r="16" spans="1:20" ht="83.25" customHeight="1">
      <c r="A16" s="33" t="s">
        <v>36</v>
      </c>
      <c r="B16" s="209" t="s">
        <v>107</v>
      </c>
      <c r="C16" s="247"/>
      <c r="D16" s="248"/>
      <c r="E16" s="34">
        <v>41640</v>
      </c>
      <c r="F16" s="34">
        <v>42004</v>
      </c>
      <c r="G16" s="115">
        <v>100</v>
      </c>
      <c r="H16" s="115">
        <v>100</v>
      </c>
      <c r="I16" s="115">
        <v>1</v>
      </c>
      <c r="J16" s="249" t="s">
        <v>47</v>
      </c>
      <c r="K16" s="249"/>
      <c r="L16" s="249"/>
      <c r="M16" s="250"/>
      <c r="Q16" s="31"/>
      <c r="R16" s="31"/>
      <c r="S16" s="31"/>
    </row>
    <row r="17" spans="1:19" ht="66.75" customHeight="1" thickBot="1">
      <c r="A17" s="35" t="s">
        <v>39</v>
      </c>
      <c r="B17" s="137" t="s">
        <v>108</v>
      </c>
      <c r="C17" s="137"/>
      <c r="D17" s="137"/>
      <c r="E17" s="36">
        <v>41764</v>
      </c>
      <c r="F17" s="36">
        <v>41910</v>
      </c>
      <c r="G17" s="37">
        <v>100</v>
      </c>
      <c r="H17" s="37">
        <v>100</v>
      </c>
      <c r="I17" s="37">
        <v>1</v>
      </c>
      <c r="J17" s="241" t="s">
        <v>47</v>
      </c>
      <c r="K17" s="241"/>
      <c r="L17" s="241"/>
      <c r="M17" s="242"/>
      <c r="Q17" s="31"/>
      <c r="R17" s="31"/>
      <c r="S17" s="31"/>
    </row>
    <row r="18" spans="1:19">
      <c r="M18" s="31"/>
    </row>
    <row r="19" spans="1:19">
      <c r="M19" s="31"/>
    </row>
    <row r="20" spans="1:19">
      <c r="M20" s="31"/>
    </row>
  </sheetData>
  <mergeCells count="30">
    <mergeCell ref="C11:D11"/>
    <mergeCell ref="E11:K11"/>
    <mergeCell ref="C1:M1"/>
    <mergeCell ref="C2:M2"/>
    <mergeCell ref="C3:M3"/>
    <mergeCell ref="B4:H4"/>
    <mergeCell ref="J4:M4"/>
    <mergeCell ref="A6:B6"/>
    <mergeCell ref="A8:B8"/>
    <mergeCell ref="C8:I8"/>
    <mergeCell ref="K8:L9"/>
    <mergeCell ref="C10:D10"/>
    <mergeCell ref="E10:K10"/>
    <mergeCell ref="A13:A14"/>
    <mergeCell ref="B13:D14"/>
    <mergeCell ref="E13:F13"/>
    <mergeCell ref="G13:G14"/>
    <mergeCell ref="H13:H14"/>
    <mergeCell ref="B17:D17"/>
    <mergeCell ref="J17:K17"/>
    <mergeCell ref="L17:M17"/>
    <mergeCell ref="J13:K14"/>
    <mergeCell ref="L13:M14"/>
    <mergeCell ref="B15:D15"/>
    <mergeCell ref="J15:K15"/>
    <mergeCell ref="L15:M15"/>
    <mergeCell ref="B16:D16"/>
    <mergeCell ref="J16:K16"/>
    <mergeCell ref="L16:M16"/>
    <mergeCell ref="I13:I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scale="9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3:K30"/>
  <sheetViews>
    <sheetView tabSelected="1" workbookViewId="0">
      <selection activeCell="O12" sqref="O12"/>
    </sheetView>
  </sheetViews>
  <sheetFormatPr baseColWidth="10" defaultRowHeight="15"/>
  <cols>
    <col min="3" max="5" width="11.5703125" bestFit="1" customWidth="1"/>
    <col min="6" max="6" width="12.42578125" customWidth="1"/>
    <col min="7" max="7" width="18" bestFit="1" customWidth="1"/>
    <col min="8" max="8" width="16.5703125" bestFit="1" customWidth="1"/>
  </cols>
  <sheetData>
    <row r="3" spans="1:10">
      <c r="A3" s="178" t="s">
        <v>48</v>
      </c>
      <c r="B3" s="178"/>
      <c r="C3" s="178"/>
      <c r="D3" s="178"/>
      <c r="E3" s="178"/>
      <c r="F3" s="178"/>
      <c r="G3" s="178"/>
      <c r="H3" s="178"/>
    </row>
    <row r="5" spans="1:10">
      <c r="B5" s="167" t="s">
        <v>49</v>
      </c>
      <c r="C5" s="168"/>
    </row>
    <row r="6" spans="1:10">
      <c r="B6" s="169"/>
      <c r="C6" s="170"/>
      <c r="J6" s="23" t="s">
        <v>60</v>
      </c>
    </row>
    <row r="8" spans="1:10" ht="15.75" thickBot="1">
      <c r="A8" s="2"/>
      <c r="B8" s="2"/>
    </row>
    <row r="9" spans="1:10" ht="15.75" thickTop="1">
      <c r="A9" s="140" t="s">
        <v>23</v>
      </c>
      <c r="B9" s="140"/>
      <c r="C9" s="180" t="s">
        <v>50</v>
      </c>
      <c r="D9" s="180"/>
      <c r="E9" s="180"/>
      <c r="F9" s="180"/>
      <c r="G9" s="180"/>
      <c r="H9" s="180"/>
    </row>
    <row r="10" spans="1:10">
      <c r="A10" s="141"/>
      <c r="B10" s="141"/>
      <c r="C10" s="181" t="s">
        <v>51</v>
      </c>
      <c r="D10" s="182"/>
      <c r="E10" s="182"/>
      <c r="F10" s="182" t="s">
        <v>52</v>
      </c>
      <c r="G10" s="182"/>
      <c r="H10" s="183"/>
    </row>
    <row r="11" spans="1:10" ht="15.75" thickBot="1">
      <c r="A11" s="251"/>
      <c r="B11" s="251"/>
      <c r="C11" s="107">
        <v>2014</v>
      </c>
      <c r="D11" s="108">
        <v>2013</v>
      </c>
      <c r="E11" s="108">
        <v>2012</v>
      </c>
      <c r="F11" s="108">
        <v>2014</v>
      </c>
      <c r="G11" s="108">
        <v>2013</v>
      </c>
      <c r="H11" s="109">
        <v>2012</v>
      </c>
    </row>
    <row r="12" spans="1:10" ht="37.5" customHeight="1" thickTop="1">
      <c r="A12" s="253" t="s">
        <v>109</v>
      </c>
      <c r="B12" s="254"/>
      <c r="C12" s="28">
        <v>2</v>
      </c>
      <c r="D12" s="117">
        <v>2</v>
      </c>
      <c r="E12" s="118">
        <v>2</v>
      </c>
      <c r="F12" s="127">
        <v>0</v>
      </c>
      <c r="G12" s="128">
        <v>0</v>
      </c>
      <c r="H12" s="129">
        <v>1000</v>
      </c>
    </row>
    <row r="13" spans="1:10" ht="15.75" thickBot="1">
      <c r="A13" s="255" t="s">
        <v>110</v>
      </c>
      <c r="B13" s="256"/>
      <c r="C13" s="33">
        <v>0</v>
      </c>
      <c r="D13" s="115">
        <v>0</v>
      </c>
      <c r="E13" s="116">
        <v>0</v>
      </c>
      <c r="F13" s="130">
        <f>1000+6000+1500+1500+67500+9798</f>
        <v>87298</v>
      </c>
      <c r="G13" s="131">
        <f>50000+50000+20000</f>
        <v>120000</v>
      </c>
      <c r="H13" s="132">
        <v>12000</v>
      </c>
    </row>
    <row r="14" spans="1:10" ht="15.75" thickBot="1">
      <c r="A14" s="257" t="s">
        <v>59</v>
      </c>
      <c r="B14" s="258"/>
      <c r="C14" s="60"/>
      <c r="D14" s="61"/>
      <c r="E14" s="62"/>
      <c r="F14" s="63">
        <f t="shared" ref="F14:H14" si="0">SUM(F12:F13)</f>
        <v>87298</v>
      </c>
      <c r="G14" s="64">
        <f t="shared" si="0"/>
        <v>120000</v>
      </c>
      <c r="H14" s="65">
        <f t="shared" si="0"/>
        <v>13000</v>
      </c>
    </row>
    <row r="29" spans="7:11" ht="18" customHeight="1">
      <c r="G29" s="259" t="s">
        <v>111</v>
      </c>
      <c r="H29" s="259"/>
      <c r="I29" s="259"/>
      <c r="J29" s="259"/>
      <c r="K29" s="259"/>
    </row>
    <row r="30" spans="7:11" ht="18" customHeight="1">
      <c r="G30" s="259"/>
      <c r="H30" s="259"/>
      <c r="I30" s="259"/>
      <c r="J30" s="259"/>
      <c r="K30" s="259"/>
    </row>
  </sheetData>
  <mergeCells count="10">
    <mergeCell ref="A12:B12"/>
    <mergeCell ref="A13:B13"/>
    <mergeCell ref="A14:B14"/>
    <mergeCell ref="G29:K30"/>
    <mergeCell ref="A3:H3"/>
    <mergeCell ref="B5:C6"/>
    <mergeCell ref="A9:B11"/>
    <mergeCell ref="C9:H9"/>
    <mergeCell ref="C10:E10"/>
    <mergeCell ref="F10:H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 Ediciones y publicaciones A</vt:lpstr>
      <vt:lpstr>Ediciones y publicaciones B </vt:lpstr>
      <vt:lpstr>Promoción y difusión A</vt:lpstr>
      <vt:lpstr>Hoja1</vt:lpstr>
      <vt:lpstr>Promoción y difusión B</vt:lpstr>
      <vt:lpstr>Promoción y difusión C</vt:lpstr>
      <vt:lpstr>Hoja2</vt:lpstr>
      <vt:lpstr>Producción gráfica A</vt:lpstr>
      <vt:lpstr>Producción gráfica B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Alberto Silva Moreno</dc:creator>
  <cp:lastModifiedBy>Carlos Jacobo García Hernández</cp:lastModifiedBy>
  <cp:lastPrinted>2015-04-06T18:49:44Z</cp:lastPrinted>
  <dcterms:created xsi:type="dcterms:W3CDTF">2015-03-26T17:29:09Z</dcterms:created>
  <dcterms:modified xsi:type="dcterms:W3CDTF">2015-04-06T18:49:47Z</dcterms:modified>
</cp:coreProperties>
</file>