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ogramática dic 2019\"/>
    </mc:Choice>
  </mc:AlternateContent>
  <bookViews>
    <workbookView xWindow="0" yWindow="0" windowWidth="28800" windowHeight="12435"/>
  </bookViews>
  <sheets>
    <sheet name="a) Gto x Cat Programatic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DGráfico2" localSheetId="0" hidden="1">'[2]011'!#REF!</definedName>
    <definedName name="__123Graph_DGráfico2" hidden="1">'[2]011'!#REF!</definedName>
    <definedName name="_Fill" localSheetId="0" hidden="1">#REF!</definedName>
    <definedName name="_Fill" hidden="1">#REF!</definedName>
    <definedName name="_xlnm.Print_Area" localSheetId="0">'a) Gto x Cat Programatica'!$A$1:$K$42</definedName>
    <definedName name="_xlnm.Database" localSheetId="0">#REF!</definedName>
    <definedName name="_xlnm.Database">#REF!</definedName>
    <definedName name="cata">'[4]CATALOGO 2003'!$A$1:$C$244</definedName>
    <definedName name="CATA_CG_X_PG" localSheetId="0">#REF!</definedName>
    <definedName name="CATA_CG_X_PG">#REF!</definedName>
    <definedName name="cata_cg_x_pg_08">#REF!</definedName>
    <definedName name="CATA_PRESUP_2009">'[5]CATALOGO PG X EJE GOB'!$A$7:$D$29</definedName>
    <definedName name="cata_x" localSheetId="0">#REF!</definedName>
    <definedName name="cata_x">#REF!</definedName>
    <definedName name="CATA_XX">#REF!</definedName>
    <definedName name="CATA2004">#REF!</definedName>
    <definedName name="CATALOGO">'[4]CATALOGO 2003'!$A$1:$C$244</definedName>
    <definedName name="estruc">'[6]ESTR.FINANZAS 1999'!$A$15:$I$153</definedName>
    <definedName name="MEXICO" localSheetId="0">#REF!</definedName>
    <definedName name="MEXICO">#REF!</definedName>
    <definedName name="MEXICO_NUEVO_X">#REF!</definedName>
    <definedName name="NUEVO_CATA">#REF!</definedName>
    <definedName name="NVO_CATA">#REF!</definedName>
    <definedName name="part">[7]CLASIFIC!$C$4:$D$267</definedName>
    <definedName name="PART00">'[8]nuevas part'!$C$1:$D$264</definedName>
    <definedName name="Payment_Needed">"Pago necesario"</definedName>
    <definedName name="PRESU_XX" localSheetId="0">#REF!</definedName>
    <definedName name="PRESU_XX">#REF!</definedName>
    <definedName name="PRESUP_2008">'[9]Presup x CG Y PG '!$A$7:$D$46</definedName>
    <definedName name="PRESUP_X_PG_2006">'[10]Presup x CG Y PG '!$A$7:$D$46</definedName>
    <definedName name="PRESUP_X_PG_2007">'[11]Presup x CG Y PG '!$A$7:$D$46</definedName>
    <definedName name="PRESUPXCGYPG" localSheetId="0">#REF!</definedName>
    <definedName name="PRESUPXCGYPG">#REF!</definedName>
    <definedName name="prog">[12]programa!$A$8:$B$270</definedName>
    <definedName name="proy">[12]proyecto!$A$11:$B$47</definedName>
    <definedName name="Reimbursement">"Reembolso"</definedName>
    <definedName name="RES">[13]UR!$A$9:$C$47</definedName>
    <definedName name="SF">'[14]SF-01'!$F$18:$K$168</definedName>
    <definedName name="ur">[12]ur!$A$8:$F$33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J40" i="1" s="1"/>
  <c r="G39" i="1"/>
  <c r="J39" i="1" s="1"/>
  <c r="G38" i="1"/>
  <c r="J38" i="1" s="1"/>
  <c r="J37" i="1"/>
  <c r="G37" i="1"/>
  <c r="G36" i="1" s="1"/>
  <c r="J36" i="1"/>
  <c r="I36" i="1"/>
  <c r="H36" i="1"/>
  <c r="F36" i="1"/>
  <c r="E36" i="1"/>
  <c r="J35" i="1"/>
  <c r="G35" i="1"/>
  <c r="G34" i="1"/>
  <c r="J34" i="1" s="1"/>
  <c r="G33" i="1"/>
  <c r="J33" i="1" s="1"/>
  <c r="G32" i="1"/>
  <c r="J32" i="1" s="1"/>
  <c r="J31" i="1" s="1"/>
  <c r="I31" i="1"/>
  <c r="H31" i="1"/>
  <c r="G31" i="1"/>
  <c r="F31" i="1"/>
  <c r="E31" i="1"/>
  <c r="G30" i="1"/>
  <c r="J30" i="1" s="1"/>
  <c r="J28" i="1" s="1"/>
  <c r="J29" i="1"/>
  <c r="G29" i="1"/>
  <c r="G28" i="1" s="1"/>
  <c r="I28" i="1"/>
  <c r="H28" i="1"/>
  <c r="F28" i="1"/>
  <c r="E28" i="1"/>
  <c r="J27" i="1"/>
  <c r="G27" i="1"/>
  <c r="G26" i="1"/>
  <c r="J26" i="1" s="1"/>
  <c r="I25" i="1"/>
  <c r="H25" i="1"/>
  <c r="J25" i="1" s="1"/>
  <c r="J24" i="1" s="1"/>
  <c r="F25" i="1"/>
  <c r="G25" i="1" s="1"/>
  <c r="G24" i="1" s="1"/>
  <c r="E25" i="1"/>
  <c r="I24" i="1"/>
  <c r="E24" i="1"/>
  <c r="J23" i="1"/>
  <c r="G23" i="1"/>
  <c r="G22" i="1"/>
  <c r="J22" i="1" s="1"/>
  <c r="G21" i="1"/>
  <c r="J21" i="1" s="1"/>
  <c r="G20" i="1"/>
  <c r="J20" i="1" s="1"/>
  <c r="J19" i="1"/>
  <c r="G19" i="1"/>
  <c r="G18" i="1"/>
  <c r="J18" i="1" s="1"/>
  <c r="G17" i="1"/>
  <c r="J17" i="1" s="1"/>
  <c r="G16" i="1"/>
  <c r="J16" i="1" s="1"/>
  <c r="I15" i="1"/>
  <c r="H15" i="1"/>
  <c r="G15" i="1"/>
  <c r="F15" i="1"/>
  <c r="E15" i="1"/>
  <c r="G14" i="1"/>
  <c r="J14" i="1" s="1"/>
  <c r="J13" i="1"/>
  <c r="J12" i="1" s="1"/>
  <c r="G13" i="1"/>
  <c r="G12" i="1" s="1"/>
  <c r="I12" i="1"/>
  <c r="I11" i="1" s="1"/>
  <c r="I42" i="1" s="1"/>
  <c r="H12" i="1"/>
  <c r="F12" i="1"/>
  <c r="E12" i="1"/>
  <c r="E11" i="1" s="1"/>
  <c r="E42" i="1" s="1"/>
  <c r="G11" i="1" l="1"/>
  <c r="G42" i="1" s="1"/>
  <c r="J15" i="1"/>
  <c r="J11" i="1" s="1"/>
  <c r="J42" i="1" s="1"/>
  <c r="F24" i="1"/>
  <c r="F11" i="1" s="1"/>
  <c r="F42" i="1" s="1"/>
  <c r="H24" i="1"/>
  <c r="H11" i="1" s="1"/>
  <c r="H42" i="1" s="1"/>
</calcChain>
</file>

<file path=xl/comments1.xml><?xml version="1.0" encoding="utf-8"?>
<comments xmlns="http://schemas.openxmlformats.org/spreadsheetml/2006/main">
  <authors>
    <author>Polo</author>
  </authors>
  <commentList>
    <comment ref="D1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S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U</t>
        </r>
      </text>
    </comment>
    <comment ref="D1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B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P</t>
        </r>
      </text>
    </comment>
    <comment ref="D1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F</t>
        </r>
      </text>
    </comment>
    <comment ref="D2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G</t>
        </r>
      </text>
    </comment>
    <comment ref="D2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A</t>
        </r>
      </text>
    </comment>
    <comment ref="D2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R</t>
        </r>
      </text>
    </comment>
    <comment ref="D2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K</t>
        </r>
      </text>
    </comment>
    <comment ref="D2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M</t>
        </r>
      </text>
    </comment>
    <comment ref="D2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O</t>
        </r>
      </text>
    </comment>
    <comment ref="D2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W</t>
        </r>
      </text>
    </comment>
    <comment ref="D2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L</t>
        </r>
      </text>
    </comment>
    <comment ref="D3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N</t>
        </r>
      </text>
    </comment>
    <comment ref="D3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J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T</t>
        </r>
      </text>
    </comment>
    <comment ref="D3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Y</t>
        </r>
      </text>
    </comment>
    <comment ref="D3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Z</t>
        </r>
      </text>
    </comment>
    <comment ref="D3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I</t>
        </r>
      </text>
    </comment>
    <comment ref="B3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C</t>
        </r>
      </text>
    </comment>
    <comment ref="B3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D</t>
        </r>
      </text>
    </comment>
    <comment ref="B4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H</t>
        </r>
      </text>
    </comment>
  </commentList>
</comments>
</file>

<file path=xl/sharedStrings.xml><?xml version="1.0" encoding="utf-8"?>
<sst xmlns="http://schemas.openxmlformats.org/spreadsheetml/2006/main" count="45" uniqueCount="45">
  <si>
    <t>Cuenta Pública 2019</t>
  </si>
  <si>
    <t>Instituto Electoral y de Participación Ciudadana del Estado de Jalisco</t>
  </si>
  <si>
    <t>Gasto por Categoría Programática</t>
  </si>
  <si>
    <t>Del 1 de enero al 31 de diciembre 2019</t>
  </si>
  <si>
    <t>Concepto</t>
  </si>
  <si>
    <t xml:space="preserve">Egresos </t>
  </si>
  <si>
    <t>Subejercicio</t>
  </si>
  <si>
    <t>Aprobado</t>
  </si>
  <si>
    <t>Ampliaciones/
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</si>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</sst>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0" xfId="1" applyFont="1" applyFill="1"/>
    <xf numFmtId="164" fontId="3" fillId="0" borderId="0" xfId="2" applyNumberFormat="1" applyFont="1" applyFill="1" applyBorder="1" applyAlignment="1" applyProtection="1">
      <alignment horizontal="center"/>
    </xf>
    <xf numFmtId="164" fontId="3" fillId="0" borderId="0" xfId="2" applyNumberFormat="1" applyFont="1" applyFill="1" applyBorder="1" applyAlignment="1" applyProtection="1">
      <alignment horizontal="center"/>
      <protection locked="0"/>
    </xf>
    <xf numFmtId="164" fontId="3" fillId="0" borderId="0" xfId="2" applyNumberFormat="1" applyFont="1" applyFill="1" applyBorder="1" applyAlignment="1" applyProtection="1">
      <alignment horizontal="right"/>
    </xf>
    <xf numFmtId="164" fontId="3" fillId="0" borderId="0" xfId="2" applyNumberFormat="1" applyFont="1" applyFill="1" applyBorder="1" applyAlignment="1" applyProtection="1">
      <alignment horizontal="center"/>
    </xf>
    <xf numFmtId="164" fontId="3" fillId="0" borderId="0" xfId="2" applyNumberFormat="1" applyFont="1" applyFill="1" applyBorder="1" applyAlignment="1" applyProtection="1"/>
    <xf numFmtId="0" fontId="4" fillId="2" borderId="0" xfId="1" applyFont="1" applyFill="1"/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/>
    </xf>
    <xf numFmtId="164" fontId="5" fillId="3" borderId="6" xfId="2" applyNumberFormat="1" applyFont="1" applyFill="1" applyBorder="1" applyAlignment="1" applyProtection="1">
      <alignment horizontal="center"/>
    </xf>
    <xf numFmtId="164" fontId="5" fillId="3" borderId="7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 vertical="center"/>
    </xf>
    <xf numFmtId="164" fontId="5" fillId="3" borderId="0" xfId="2" applyNumberFormat="1" applyFont="1" applyFill="1" applyBorder="1" applyAlignment="1" applyProtection="1">
      <alignment horizontal="center" vertical="center"/>
    </xf>
    <xf numFmtId="164" fontId="5" fillId="3" borderId="9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/>
    </xf>
    <xf numFmtId="164" fontId="5" fillId="3" borderId="7" xfId="2" applyNumberFormat="1" applyFont="1" applyFill="1" applyBorder="1" applyAlignment="1" applyProtection="1">
      <alignment horizontal="center" vertical="center" wrapText="1"/>
    </xf>
    <xf numFmtId="164" fontId="5" fillId="3" borderId="7" xfId="2" applyNumberFormat="1" applyFont="1" applyFill="1" applyBorder="1" applyAlignment="1" applyProtection="1">
      <alignment horizontal="center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1" xfId="2" applyNumberFormat="1" applyFont="1" applyFill="1" applyBorder="1" applyAlignment="1" applyProtection="1">
      <alignment horizontal="center" vertical="center"/>
    </xf>
    <xf numFmtId="164" fontId="5" fillId="3" borderId="12" xfId="2" applyNumberFormat="1" applyFont="1" applyFill="1" applyBorder="1" applyAlignment="1" applyProtection="1">
      <alignment horizontal="center" vertical="center"/>
    </xf>
    <xf numFmtId="164" fontId="5" fillId="3" borderId="13" xfId="2" applyNumberFormat="1" applyFont="1" applyFill="1" applyBorder="1" applyAlignment="1" applyProtection="1">
      <alignment horizontal="center" vertical="center"/>
    </xf>
    <xf numFmtId="164" fontId="5" fillId="3" borderId="14" xfId="2" applyNumberFormat="1" applyFont="1" applyFill="1" applyBorder="1" applyAlignment="1" applyProtection="1">
      <alignment horizontal="center"/>
    </xf>
    <xf numFmtId="164" fontId="5" fillId="3" borderId="11" xfId="2" applyNumberFormat="1" applyFont="1" applyFill="1" applyBorder="1" applyAlignment="1" applyProtection="1">
      <alignment horizontal="center"/>
    </xf>
    <xf numFmtId="0" fontId="6" fillId="0" borderId="8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3" fontId="7" fillId="0" borderId="9" xfId="1" applyNumberFormat="1" applyFont="1" applyFill="1" applyBorder="1" applyAlignment="1">
      <alignment vertical="center" wrapText="1"/>
    </xf>
    <xf numFmtId="0" fontId="2" fillId="0" borderId="0" xfId="1" applyFont="1" applyFill="1"/>
    <xf numFmtId="0" fontId="8" fillId="0" borderId="8" xfId="1" applyFont="1" applyFill="1" applyBorder="1" applyAlignment="1">
      <alignment horizontal="justify" vertical="center" wrapText="1"/>
    </xf>
    <xf numFmtId="0" fontId="8" fillId="0" borderId="0" xfId="1" applyFont="1" applyFill="1" applyBorder="1" applyAlignment="1">
      <alignment horizontal="justify" vertical="center" wrapText="1"/>
    </xf>
    <xf numFmtId="0" fontId="8" fillId="0" borderId="9" xfId="1" applyFont="1" applyFill="1" applyBorder="1" applyAlignment="1">
      <alignment horizontal="justify" vertical="center" wrapText="1"/>
    </xf>
    <xf numFmtId="3" fontId="7" fillId="0" borderId="9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>
      <alignment horizontal="justify" vertical="center" wrapText="1"/>
    </xf>
    <xf numFmtId="0" fontId="8" fillId="0" borderId="9" xfId="1" applyFont="1" applyFill="1" applyBorder="1" applyAlignment="1">
      <alignment horizontal="justify" vertical="center" wrapText="1"/>
    </xf>
    <xf numFmtId="3" fontId="6" fillId="0" borderId="9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10" xfId="1" applyNumberFormat="1" applyFont="1" applyFill="1" applyBorder="1" applyAlignment="1" applyProtection="1">
      <alignment horizontal="right" vertical="center" wrapText="1"/>
    </xf>
    <xf numFmtId="3" fontId="6" fillId="2" borderId="10" xfId="1" applyNumberFormat="1" applyFont="1" applyFill="1" applyBorder="1" applyAlignment="1" applyProtection="1">
      <alignment horizontal="right" vertical="center" wrapText="1"/>
    </xf>
    <xf numFmtId="3" fontId="6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8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justify" vertical="center" wrapText="1"/>
    </xf>
    <xf numFmtId="0" fontId="6" fillId="0" borderId="12" xfId="1" applyFont="1" applyFill="1" applyBorder="1" applyAlignment="1">
      <alignment horizontal="justify" vertical="center" wrapText="1"/>
    </xf>
    <xf numFmtId="0" fontId="6" fillId="0" borderId="13" xfId="1" applyFont="1" applyFill="1" applyBorder="1" applyAlignment="1">
      <alignment horizontal="justify" vertical="center" wrapText="1"/>
    </xf>
    <xf numFmtId="3" fontId="6" fillId="0" borderId="13" xfId="1" applyNumberFormat="1" applyFont="1" applyFill="1" applyBorder="1" applyAlignment="1">
      <alignment horizontal="right" vertical="center" wrapText="1"/>
    </xf>
    <xf numFmtId="3" fontId="6" fillId="0" borderId="14" xfId="1" applyNumberFormat="1" applyFont="1" applyFill="1" applyBorder="1" applyAlignment="1">
      <alignment horizontal="right" vertical="center" wrapText="1"/>
    </xf>
    <xf numFmtId="0" fontId="7" fillId="0" borderId="4" xfId="1" applyFont="1" applyFill="1" applyBorder="1" applyAlignment="1">
      <alignment horizontal="justify" vertical="center" wrapText="1"/>
    </xf>
    <xf numFmtId="0" fontId="7" fillId="0" borderId="5" xfId="1" applyFont="1" applyFill="1" applyBorder="1" applyAlignment="1">
      <alignment horizontal="left" vertical="center" wrapText="1" indent="3"/>
    </xf>
    <xf numFmtId="0" fontId="7" fillId="0" borderId="6" xfId="1" applyFont="1" applyFill="1" applyBorder="1" applyAlignment="1">
      <alignment horizontal="left" vertical="center" wrapText="1" indent="3"/>
    </xf>
    <xf numFmtId="3" fontId="7" fillId="0" borderId="14" xfId="1" applyNumberFormat="1" applyFont="1" applyFill="1" applyBorder="1" applyAlignment="1" applyProtection="1">
      <alignment horizontal="right" vertical="center" wrapText="1"/>
    </xf>
  </cellXfs>
  <cellStyles count="3">
    <cellStyle name="Millares 53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CUENTA%20P&#218;BLICA/2019/FORMATOS%20CUENTA%20PUBLICA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ogram&#225;tica%20octubre%20diciembre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  <sheetName val="PORTADA PROGRAMATICA"/>
      <sheetName val="a) Gto x Cat Programatica"/>
      <sheetName val="b) Pg y Py de Inversión"/>
      <sheetName val="c) Inidcadores de Resultados"/>
      <sheetName val="PORTADA_Anexos"/>
      <sheetName val="B. Muebles"/>
      <sheetName val="B. Inmuebles"/>
      <sheetName val="Rel Ctas Bancarias "/>
      <sheetName val="Esquemas Bursati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2">
          <cell r="D22">
            <v>185646262</v>
          </cell>
          <cell r="E22">
            <v>25151102</v>
          </cell>
          <cell r="G22">
            <v>188417729.80000001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PROGRAMATICA"/>
      <sheetName val="a) Gto x Cat Programatica"/>
      <sheetName val="b) Pg y Py de Inversión"/>
      <sheetName val="c) Inidcadores de Resultados"/>
      <sheetName val="PORTADA_Anexos"/>
      <sheetName val="B. Muebles"/>
      <sheetName val="B. Inmuebles"/>
      <sheetName val="Rel Ctas Bancarias "/>
      <sheetName val="Esquemas Bursati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5"/>
  <sheetViews>
    <sheetView showGridLines="0" tabSelected="1" zoomScale="80" zoomScaleNormal="80" workbookViewId="0">
      <pane ySplit="10" topLeftCell="A14" activePane="bottomLeft" state="frozen"/>
      <selection activeCell="L12" sqref="L12"/>
      <selection pane="bottomLeft" activeCell="B4" sqref="B4:J4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51.28515625" style="1" customWidth="1"/>
    <col min="5" max="10" width="20.85546875" style="1" customWidth="1"/>
    <col min="11" max="11" width="2.85546875" style="1" customWidth="1"/>
    <col min="12" max="16384" width="2.85546875" style="1" hidden="1"/>
  </cols>
  <sheetData>
    <row r="1" spans="2:10" ht="18" customHeight="1" x14ac:dyDescent="0.2"/>
    <row r="2" spans="2:10" ht="15" x14ac:dyDescent="0.25"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2:10" ht="15" x14ac:dyDescent="0.25"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2:10" ht="15" x14ac:dyDescent="0.25">
      <c r="B4" s="2" t="s">
        <v>2</v>
      </c>
      <c r="C4" s="2"/>
      <c r="D4" s="2"/>
      <c r="E4" s="2"/>
      <c r="F4" s="2"/>
      <c r="G4" s="2"/>
      <c r="H4" s="2"/>
      <c r="I4" s="2"/>
      <c r="J4" s="2"/>
    </row>
    <row r="5" spans="2:10" ht="15" x14ac:dyDescent="0.25">
      <c r="B5" s="2" t="s">
        <v>3</v>
      </c>
      <c r="C5" s="2"/>
      <c r="D5" s="2"/>
      <c r="E5" s="2"/>
      <c r="F5" s="2"/>
      <c r="G5" s="2"/>
      <c r="H5" s="2"/>
      <c r="I5" s="2"/>
      <c r="J5" s="2"/>
    </row>
    <row r="6" spans="2:10" ht="15" x14ac:dyDescent="0.25">
      <c r="B6" s="4"/>
      <c r="C6" s="4"/>
      <c r="D6" s="5"/>
      <c r="E6" s="5"/>
      <c r="F6" s="5"/>
      <c r="G6" s="5"/>
      <c r="H6" s="5"/>
      <c r="I6" s="5"/>
      <c r="J6" s="6"/>
    </row>
    <row r="7" spans="2:10" x14ac:dyDescent="0.2">
      <c r="B7" s="7"/>
      <c r="C7" s="7"/>
      <c r="D7" s="7"/>
      <c r="E7" s="7"/>
      <c r="F7" s="7"/>
      <c r="G7" s="7"/>
      <c r="H7" s="7"/>
      <c r="I7" s="7"/>
      <c r="J7" s="7"/>
    </row>
    <row r="8" spans="2:10" x14ac:dyDescent="0.2">
      <c r="B8" s="8" t="s">
        <v>4</v>
      </c>
      <c r="C8" s="9"/>
      <c r="D8" s="10"/>
      <c r="E8" s="11" t="s">
        <v>5</v>
      </c>
      <c r="F8" s="12"/>
      <c r="G8" s="12"/>
      <c r="H8" s="12"/>
      <c r="I8" s="13"/>
      <c r="J8" s="14" t="s">
        <v>6</v>
      </c>
    </row>
    <row r="9" spans="2:10" ht="24" x14ac:dyDescent="0.2">
      <c r="B9" s="15"/>
      <c r="C9" s="16"/>
      <c r="D9" s="17"/>
      <c r="E9" s="18" t="s">
        <v>7</v>
      </c>
      <c r="F9" s="19" t="s">
        <v>8</v>
      </c>
      <c r="G9" s="20" t="s">
        <v>9</v>
      </c>
      <c r="H9" s="20" t="s">
        <v>10</v>
      </c>
      <c r="I9" s="21" t="s">
        <v>11</v>
      </c>
      <c r="J9" s="22"/>
    </row>
    <row r="10" spans="2:10" x14ac:dyDescent="0.2">
      <c r="B10" s="23"/>
      <c r="C10" s="24"/>
      <c r="D10" s="25"/>
      <c r="E10" s="26">
        <v>1</v>
      </c>
      <c r="F10" s="26">
        <v>2</v>
      </c>
      <c r="G10" s="26" t="s">
        <v>12</v>
      </c>
      <c r="H10" s="26">
        <v>4</v>
      </c>
      <c r="I10" s="27">
        <v>5</v>
      </c>
      <c r="J10" s="26" t="s">
        <v>13</v>
      </c>
    </row>
    <row r="11" spans="2:10" s="32" customFormat="1" x14ac:dyDescent="0.2">
      <c r="B11" s="28" t="s">
        <v>14</v>
      </c>
      <c r="C11" s="29"/>
      <c r="D11" s="30"/>
      <c r="E11" s="31">
        <f t="shared" ref="E11:J11" si="0">SUM(E12,E15,E24,E28,E31,E36)</f>
        <v>185646262</v>
      </c>
      <c r="F11" s="31">
        <f t="shared" si="0"/>
        <v>25151102</v>
      </c>
      <c r="G11" s="31">
        <f t="shared" si="0"/>
        <v>210797364</v>
      </c>
      <c r="H11" s="31">
        <f t="shared" si="0"/>
        <v>188417729.80000001</v>
      </c>
      <c r="I11" s="31">
        <f t="shared" si="0"/>
        <v>188417729.80000001</v>
      </c>
      <c r="J11" s="31">
        <f t="shared" si="0"/>
        <v>22379634.199999988</v>
      </c>
    </row>
    <row r="12" spans="2:10" s="32" customFormat="1" ht="28.5" customHeight="1" x14ac:dyDescent="0.2">
      <c r="B12" s="33"/>
      <c r="C12" s="34" t="s">
        <v>15</v>
      </c>
      <c r="D12" s="35"/>
      <c r="E12" s="36">
        <f t="shared" ref="E12:J12" si="1">SUM(E13:E14)</f>
        <v>0</v>
      </c>
      <c r="F12" s="36">
        <f t="shared" si="1"/>
        <v>0</v>
      </c>
      <c r="G12" s="36">
        <f t="shared" si="1"/>
        <v>0</v>
      </c>
      <c r="H12" s="36">
        <f t="shared" si="1"/>
        <v>0</v>
      </c>
      <c r="I12" s="36">
        <f t="shared" si="1"/>
        <v>0</v>
      </c>
      <c r="J12" s="36">
        <f t="shared" si="1"/>
        <v>0</v>
      </c>
    </row>
    <row r="13" spans="2:10" s="32" customFormat="1" ht="14.25" customHeight="1" x14ac:dyDescent="0.2">
      <c r="B13" s="33"/>
      <c r="C13" s="37"/>
      <c r="D13" s="38" t="s">
        <v>16</v>
      </c>
      <c r="E13" s="39">
        <v>0</v>
      </c>
      <c r="F13" s="39">
        <v>0</v>
      </c>
      <c r="G13" s="40">
        <f t="shared" ref="G13:G40" si="2">IF(AND(F13&gt;=0,E13&gt;=0),SUM(E13:F13),"-")</f>
        <v>0</v>
      </c>
      <c r="H13" s="39">
        <v>0</v>
      </c>
      <c r="I13" s="39">
        <v>0</v>
      </c>
      <c r="J13" s="41">
        <f t="shared" ref="J13:J40" si="3">IF(AND(H13&gt;=0,G13&gt;=0),(G13-H13),"-")</f>
        <v>0</v>
      </c>
    </row>
    <row r="14" spans="2:10" s="32" customFormat="1" ht="14.25" customHeight="1" x14ac:dyDescent="0.2">
      <c r="B14" s="33"/>
      <c r="C14" s="37"/>
      <c r="D14" s="38" t="s">
        <v>17</v>
      </c>
      <c r="E14" s="39">
        <v>0</v>
      </c>
      <c r="F14" s="39">
        <v>0</v>
      </c>
      <c r="G14" s="40">
        <f t="shared" si="2"/>
        <v>0</v>
      </c>
      <c r="H14" s="39">
        <v>0</v>
      </c>
      <c r="I14" s="39">
        <v>0</v>
      </c>
      <c r="J14" s="41">
        <f t="shared" si="3"/>
        <v>0</v>
      </c>
    </row>
    <row r="15" spans="2:10" s="32" customFormat="1" ht="14.25" customHeight="1" x14ac:dyDescent="0.2">
      <c r="B15" s="33"/>
      <c r="C15" s="34" t="s">
        <v>18</v>
      </c>
      <c r="D15" s="35"/>
      <c r="E15" s="36">
        <f t="shared" ref="E15:J15" si="4">SUM(E16:E23)</f>
        <v>0</v>
      </c>
      <c r="F15" s="36">
        <f t="shared" si="4"/>
        <v>0</v>
      </c>
      <c r="G15" s="36">
        <f t="shared" si="4"/>
        <v>0</v>
      </c>
      <c r="H15" s="36">
        <f t="shared" si="4"/>
        <v>0</v>
      </c>
      <c r="I15" s="36">
        <f t="shared" si="4"/>
        <v>0</v>
      </c>
      <c r="J15" s="36">
        <f t="shared" si="4"/>
        <v>0</v>
      </c>
    </row>
    <row r="16" spans="2:10" s="32" customFormat="1" ht="14.25" customHeight="1" x14ac:dyDescent="0.2">
      <c r="B16" s="33"/>
      <c r="C16" s="37"/>
      <c r="D16" s="38" t="s">
        <v>19</v>
      </c>
      <c r="E16" s="39">
        <v>0</v>
      </c>
      <c r="F16" s="42">
        <v>0</v>
      </c>
      <c r="G16" s="40">
        <f t="shared" si="2"/>
        <v>0</v>
      </c>
      <c r="H16" s="39">
        <v>0</v>
      </c>
      <c r="I16" s="42">
        <v>0</v>
      </c>
      <c r="J16" s="41">
        <f t="shared" si="3"/>
        <v>0</v>
      </c>
    </row>
    <row r="17" spans="2:10" s="32" customFormat="1" ht="14.25" customHeight="1" x14ac:dyDescent="0.2">
      <c r="B17" s="33"/>
      <c r="C17" s="37"/>
      <c r="D17" s="38" t="s">
        <v>20</v>
      </c>
      <c r="E17" s="39">
        <v>0</v>
      </c>
      <c r="F17" s="42">
        <v>0</v>
      </c>
      <c r="G17" s="40">
        <f t="shared" si="2"/>
        <v>0</v>
      </c>
      <c r="H17" s="39">
        <v>0</v>
      </c>
      <c r="I17" s="42">
        <v>0</v>
      </c>
      <c r="J17" s="41">
        <f t="shared" si="3"/>
        <v>0</v>
      </c>
    </row>
    <row r="18" spans="2:10" s="32" customFormat="1" ht="14.25" customHeight="1" x14ac:dyDescent="0.2">
      <c r="B18" s="33"/>
      <c r="C18" s="37"/>
      <c r="D18" s="38" t="s">
        <v>21</v>
      </c>
      <c r="E18" s="39">
        <v>0</v>
      </c>
      <c r="F18" s="42">
        <v>0</v>
      </c>
      <c r="G18" s="40">
        <f>+E18+F18</f>
        <v>0</v>
      </c>
      <c r="H18" s="39">
        <v>0</v>
      </c>
      <c r="I18" s="42">
        <v>0</v>
      </c>
      <c r="J18" s="41">
        <f t="shared" si="3"/>
        <v>0</v>
      </c>
    </row>
    <row r="19" spans="2:10" s="32" customFormat="1" ht="14.25" customHeight="1" x14ac:dyDescent="0.2">
      <c r="B19" s="33"/>
      <c r="C19" s="37"/>
      <c r="D19" s="38" t="s">
        <v>22</v>
      </c>
      <c r="E19" s="39">
        <v>0</v>
      </c>
      <c r="F19" s="42">
        <v>0</v>
      </c>
      <c r="G19" s="40">
        <f t="shared" si="2"/>
        <v>0</v>
      </c>
      <c r="H19" s="39">
        <v>0</v>
      </c>
      <c r="I19" s="42">
        <v>0</v>
      </c>
      <c r="J19" s="41">
        <f t="shared" si="3"/>
        <v>0</v>
      </c>
    </row>
    <row r="20" spans="2:10" s="32" customFormat="1" ht="14.25" customHeight="1" x14ac:dyDescent="0.2">
      <c r="B20" s="33"/>
      <c r="C20" s="37"/>
      <c r="D20" s="38" t="s">
        <v>23</v>
      </c>
      <c r="E20" s="39">
        <v>0</v>
      </c>
      <c r="F20" s="42">
        <v>0</v>
      </c>
      <c r="G20" s="40">
        <f>SUM(E20:F20)</f>
        <v>0</v>
      </c>
      <c r="H20" s="39">
        <v>0</v>
      </c>
      <c r="I20" s="42">
        <v>0</v>
      </c>
      <c r="J20" s="41">
        <f t="shared" si="3"/>
        <v>0</v>
      </c>
    </row>
    <row r="21" spans="2:10" s="32" customFormat="1" ht="24" customHeight="1" x14ac:dyDescent="0.2">
      <c r="B21" s="33"/>
      <c r="C21" s="37"/>
      <c r="D21" s="38" t="s">
        <v>24</v>
      </c>
      <c r="E21" s="39">
        <v>0</v>
      </c>
      <c r="F21" s="42">
        <v>0</v>
      </c>
      <c r="G21" s="40">
        <f t="shared" si="2"/>
        <v>0</v>
      </c>
      <c r="H21" s="39">
        <v>0</v>
      </c>
      <c r="I21" s="42">
        <v>0</v>
      </c>
      <c r="J21" s="41">
        <f t="shared" si="3"/>
        <v>0</v>
      </c>
    </row>
    <row r="22" spans="2:10" s="32" customFormat="1" ht="14.25" customHeight="1" x14ac:dyDescent="0.2">
      <c r="B22" s="33"/>
      <c r="C22" s="37"/>
      <c r="D22" s="38" t="s">
        <v>25</v>
      </c>
      <c r="E22" s="39">
        <v>0</v>
      </c>
      <c r="F22" s="42">
        <v>0</v>
      </c>
      <c r="G22" s="40">
        <f>SUM(E22:F22)</f>
        <v>0</v>
      </c>
      <c r="H22" s="39">
        <v>0</v>
      </c>
      <c r="I22" s="42">
        <v>0</v>
      </c>
      <c r="J22" s="41">
        <f t="shared" si="3"/>
        <v>0</v>
      </c>
    </row>
    <row r="23" spans="2:10" s="32" customFormat="1" ht="14.25" customHeight="1" x14ac:dyDescent="0.2">
      <c r="B23" s="33"/>
      <c r="C23" s="37"/>
      <c r="D23" s="38" t="s">
        <v>26</v>
      </c>
      <c r="E23" s="39">
        <v>0</v>
      </c>
      <c r="F23" s="42">
        <v>0</v>
      </c>
      <c r="G23" s="40">
        <f t="shared" si="2"/>
        <v>0</v>
      </c>
      <c r="H23" s="39">
        <v>0</v>
      </c>
      <c r="I23" s="42">
        <v>0</v>
      </c>
      <c r="J23" s="41">
        <f t="shared" si="3"/>
        <v>0</v>
      </c>
    </row>
    <row r="24" spans="2:10" s="32" customFormat="1" ht="14.25" customHeight="1" x14ac:dyDescent="0.2">
      <c r="B24" s="33"/>
      <c r="C24" s="34" t="s">
        <v>27</v>
      </c>
      <c r="D24" s="35"/>
      <c r="E24" s="36">
        <f t="shared" ref="E24:J24" si="5">SUM(E25:E27)</f>
        <v>185646262</v>
      </c>
      <c r="F24" s="36">
        <f t="shared" si="5"/>
        <v>25151102</v>
      </c>
      <c r="G24" s="36">
        <f>SUM(G25:G27)</f>
        <v>210797364</v>
      </c>
      <c r="H24" s="36">
        <f t="shared" si="5"/>
        <v>188417729.80000001</v>
      </c>
      <c r="I24" s="36">
        <f t="shared" si="5"/>
        <v>188417729.80000001</v>
      </c>
      <c r="J24" s="36">
        <f t="shared" si="5"/>
        <v>22379634.199999988</v>
      </c>
    </row>
    <row r="25" spans="2:10" s="32" customFormat="1" ht="36" customHeight="1" x14ac:dyDescent="0.2">
      <c r="B25" s="33"/>
      <c r="C25" s="37"/>
      <c r="D25" s="38" t="s">
        <v>28</v>
      </c>
      <c r="E25" s="39">
        <f>+'[1]b) Clasificación Económica CTG'!D22</f>
        <v>185646262</v>
      </c>
      <c r="F25" s="39">
        <f>+'[1]b) Clasificación Económica CTG'!E22</f>
        <v>25151102</v>
      </c>
      <c r="G25" s="40">
        <f>SUM(E25:F25)</f>
        <v>210797364</v>
      </c>
      <c r="H25" s="39">
        <f>+'[1]b) Clasificación Económica CTG'!G22</f>
        <v>188417729.80000001</v>
      </c>
      <c r="I25" s="39">
        <f>+H25</f>
        <v>188417729.80000001</v>
      </c>
      <c r="J25" s="41">
        <f t="shared" si="3"/>
        <v>22379634.199999988</v>
      </c>
    </row>
    <row r="26" spans="2:10" s="32" customFormat="1" ht="27" customHeight="1" x14ac:dyDescent="0.2">
      <c r="B26" s="33"/>
      <c r="C26" s="37"/>
      <c r="D26" s="38" t="s">
        <v>29</v>
      </c>
      <c r="E26" s="39">
        <v>0</v>
      </c>
      <c r="F26" s="39">
        <v>0</v>
      </c>
      <c r="G26" s="40">
        <f t="shared" si="2"/>
        <v>0</v>
      </c>
      <c r="H26" s="39">
        <v>0</v>
      </c>
      <c r="I26" s="39">
        <v>0</v>
      </c>
      <c r="J26" s="41">
        <f t="shared" si="3"/>
        <v>0</v>
      </c>
    </row>
    <row r="27" spans="2:10" s="32" customFormat="1" ht="14.25" customHeight="1" x14ac:dyDescent="0.2">
      <c r="B27" s="33"/>
      <c r="C27" s="37"/>
      <c r="D27" s="38" t="s">
        <v>30</v>
      </c>
      <c r="E27" s="39">
        <v>0</v>
      </c>
      <c r="F27" s="39">
        <v>0</v>
      </c>
      <c r="G27" s="40">
        <f t="shared" si="2"/>
        <v>0</v>
      </c>
      <c r="H27" s="39">
        <v>0</v>
      </c>
      <c r="I27" s="39">
        <v>0</v>
      </c>
      <c r="J27" s="41">
        <f t="shared" si="3"/>
        <v>0</v>
      </c>
    </row>
    <row r="28" spans="2:10" s="32" customFormat="1" x14ac:dyDescent="0.2">
      <c r="B28" s="33"/>
      <c r="C28" s="34" t="s">
        <v>31</v>
      </c>
      <c r="D28" s="35"/>
      <c r="E28" s="36">
        <f t="shared" ref="E28:J28" si="6">SUM(E29:E30)</f>
        <v>0</v>
      </c>
      <c r="F28" s="36">
        <f t="shared" si="6"/>
        <v>0</v>
      </c>
      <c r="G28" s="36">
        <f>SUM(G29:G30)</f>
        <v>0</v>
      </c>
      <c r="H28" s="36">
        <f t="shared" si="6"/>
        <v>0</v>
      </c>
      <c r="I28" s="36">
        <f t="shared" si="6"/>
        <v>0</v>
      </c>
      <c r="J28" s="36">
        <f t="shared" si="6"/>
        <v>0</v>
      </c>
    </row>
    <row r="29" spans="2:10" s="32" customFormat="1" ht="28.5" customHeight="1" x14ac:dyDescent="0.2">
      <c r="B29" s="33"/>
      <c r="C29" s="37"/>
      <c r="D29" s="38" t="s">
        <v>32</v>
      </c>
      <c r="E29" s="39">
        <v>0</v>
      </c>
      <c r="F29" s="39">
        <v>0</v>
      </c>
      <c r="G29" s="40">
        <f t="shared" si="2"/>
        <v>0</v>
      </c>
      <c r="H29" s="39">
        <v>0</v>
      </c>
      <c r="I29" s="39">
        <v>0</v>
      </c>
      <c r="J29" s="41">
        <f t="shared" si="3"/>
        <v>0</v>
      </c>
    </row>
    <row r="30" spans="2:10" s="32" customFormat="1" ht="21" customHeight="1" x14ac:dyDescent="0.2">
      <c r="B30" s="33"/>
      <c r="C30" s="37"/>
      <c r="D30" s="38" t="s">
        <v>33</v>
      </c>
      <c r="E30" s="39">
        <v>0</v>
      </c>
      <c r="F30" s="39">
        <v>0</v>
      </c>
      <c r="G30" s="40">
        <f t="shared" si="2"/>
        <v>0</v>
      </c>
      <c r="H30" s="39">
        <v>0</v>
      </c>
      <c r="I30" s="39">
        <v>0</v>
      </c>
      <c r="J30" s="41">
        <f t="shared" si="3"/>
        <v>0</v>
      </c>
    </row>
    <row r="31" spans="2:10" s="32" customFormat="1" x14ac:dyDescent="0.2">
      <c r="B31" s="33"/>
      <c r="C31" s="34" t="s">
        <v>34</v>
      </c>
      <c r="D31" s="35"/>
      <c r="E31" s="36">
        <f t="shared" ref="E31:J31" si="7">SUM(E32:E35)</f>
        <v>0</v>
      </c>
      <c r="F31" s="36">
        <f t="shared" si="7"/>
        <v>0</v>
      </c>
      <c r="G31" s="36">
        <f t="shared" si="7"/>
        <v>0</v>
      </c>
      <c r="H31" s="36">
        <f t="shared" si="7"/>
        <v>0</v>
      </c>
      <c r="I31" s="36">
        <f t="shared" si="7"/>
        <v>0</v>
      </c>
      <c r="J31" s="36">
        <f t="shared" si="7"/>
        <v>0</v>
      </c>
    </row>
    <row r="32" spans="2:10" s="32" customFormat="1" ht="14.25" customHeight="1" x14ac:dyDescent="0.2">
      <c r="B32" s="33"/>
      <c r="C32" s="37"/>
      <c r="D32" s="38" t="s">
        <v>35</v>
      </c>
      <c r="E32" s="39">
        <v>0</v>
      </c>
      <c r="F32" s="39">
        <v>0</v>
      </c>
      <c r="G32" s="40">
        <f t="shared" si="2"/>
        <v>0</v>
      </c>
      <c r="H32" s="39">
        <v>0</v>
      </c>
      <c r="I32" s="39">
        <v>0</v>
      </c>
      <c r="J32" s="41">
        <f t="shared" si="3"/>
        <v>0</v>
      </c>
    </row>
    <row r="33" spans="2:10" s="32" customFormat="1" ht="14.25" customHeight="1" x14ac:dyDescent="0.2">
      <c r="B33" s="33"/>
      <c r="C33" s="37"/>
      <c r="D33" s="38" t="s">
        <v>36</v>
      </c>
      <c r="E33" s="39">
        <v>0</v>
      </c>
      <c r="F33" s="39">
        <v>0</v>
      </c>
      <c r="G33" s="40">
        <f t="shared" si="2"/>
        <v>0</v>
      </c>
      <c r="H33" s="39">
        <v>0</v>
      </c>
      <c r="I33" s="39">
        <v>0</v>
      </c>
      <c r="J33" s="41">
        <f t="shared" si="3"/>
        <v>0</v>
      </c>
    </row>
    <row r="34" spans="2:10" s="32" customFormat="1" ht="14.25" customHeight="1" x14ac:dyDescent="0.2">
      <c r="B34" s="33"/>
      <c r="C34" s="37"/>
      <c r="D34" s="38" t="s">
        <v>37</v>
      </c>
      <c r="E34" s="39">
        <v>0</v>
      </c>
      <c r="F34" s="39">
        <v>0</v>
      </c>
      <c r="G34" s="40">
        <f t="shared" si="2"/>
        <v>0</v>
      </c>
      <c r="H34" s="39">
        <v>0</v>
      </c>
      <c r="I34" s="39">
        <v>0</v>
      </c>
      <c r="J34" s="41">
        <f t="shared" si="3"/>
        <v>0</v>
      </c>
    </row>
    <row r="35" spans="2:10" s="32" customFormat="1" ht="24" customHeight="1" x14ac:dyDescent="0.2">
      <c r="B35" s="33"/>
      <c r="C35" s="37"/>
      <c r="D35" s="38" t="s">
        <v>38</v>
      </c>
      <c r="E35" s="39">
        <v>0</v>
      </c>
      <c r="F35" s="39">
        <v>0</v>
      </c>
      <c r="G35" s="40">
        <f>IF(AND(F35&gt;=0,E35&gt;=0),SUM(E35:F35),"-")</f>
        <v>0</v>
      </c>
      <c r="H35" s="39">
        <v>0</v>
      </c>
      <c r="I35" s="39">
        <v>0</v>
      </c>
      <c r="J35" s="41">
        <f t="shared" si="3"/>
        <v>0</v>
      </c>
    </row>
    <row r="36" spans="2:10" s="32" customFormat="1" ht="27" customHeight="1" x14ac:dyDescent="0.2">
      <c r="B36" s="33"/>
      <c r="C36" s="34" t="s">
        <v>39</v>
      </c>
      <c r="D36" s="35"/>
      <c r="E36" s="36">
        <f t="shared" ref="E36:J36" si="8">SUM(E37)</f>
        <v>0</v>
      </c>
      <c r="F36" s="36">
        <f t="shared" si="8"/>
        <v>0</v>
      </c>
      <c r="G36" s="36">
        <f t="shared" si="8"/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</row>
    <row r="37" spans="2:10" s="32" customFormat="1" ht="14.25" customHeight="1" x14ac:dyDescent="0.2">
      <c r="B37" s="33"/>
      <c r="C37" s="37"/>
      <c r="D37" s="38" t="s">
        <v>40</v>
      </c>
      <c r="E37" s="39">
        <v>0</v>
      </c>
      <c r="F37" s="39">
        <v>0</v>
      </c>
      <c r="G37" s="40">
        <f>SUM(E37:F37)</f>
        <v>0</v>
      </c>
      <c r="H37" s="39">
        <v>0</v>
      </c>
      <c r="I37" s="39">
        <v>0</v>
      </c>
      <c r="J37" s="41">
        <f t="shared" si="3"/>
        <v>0</v>
      </c>
    </row>
    <row r="38" spans="2:10" s="32" customFormat="1" ht="16.5" customHeight="1" x14ac:dyDescent="0.2">
      <c r="B38" s="43" t="s">
        <v>41</v>
      </c>
      <c r="C38" s="44"/>
      <c r="D38" s="45"/>
      <c r="E38" s="39">
        <v>0</v>
      </c>
      <c r="F38" s="39">
        <v>0</v>
      </c>
      <c r="G38" s="40">
        <f t="shared" si="2"/>
        <v>0</v>
      </c>
      <c r="H38" s="39">
        <v>0</v>
      </c>
      <c r="I38" s="39">
        <v>0</v>
      </c>
      <c r="J38" s="41">
        <f t="shared" si="3"/>
        <v>0</v>
      </c>
    </row>
    <row r="39" spans="2:10" s="32" customFormat="1" ht="23.25" customHeight="1" x14ac:dyDescent="0.2">
      <c r="B39" s="43" t="s">
        <v>42</v>
      </c>
      <c r="C39" s="44"/>
      <c r="D39" s="45"/>
      <c r="E39" s="39">
        <v>0</v>
      </c>
      <c r="F39" s="39">
        <v>0</v>
      </c>
      <c r="G39" s="40">
        <f>SUM(E39:F39)</f>
        <v>0</v>
      </c>
      <c r="H39" s="39">
        <v>0</v>
      </c>
      <c r="I39" s="39">
        <v>0</v>
      </c>
      <c r="J39" s="41">
        <f t="shared" si="3"/>
        <v>0</v>
      </c>
    </row>
    <row r="40" spans="2:10" s="32" customFormat="1" ht="15.75" customHeight="1" x14ac:dyDescent="0.2">
      <c r="B40" s="43" t="s">
        <v>43</v>
      </c>
      <c r="C40" s="44"/>
      <c r="D40" s="45"/>
      <c r="E40" s="39">
        <v>0</v>
      </c>
      <c r="F40" s="39">
        <v>0</v>
      </c>
      <c r="G40" s="40">
        <f t="shared" si="2"/>
        <v>0</v>
      </c>
      <c r="H40" s="39">
        <v>0</v>
      </c>
      <c r="I40" s="39">
        <v>0</v>
      </c>
      <c r="J40" s="41">
        <f t="shared" si="3"/>
        <v>0</v>
      </c>
    </row>
    <row r="41" spans="2:10" s="32" customFormat="1" x14ac:dyDescent="0.2">
      <c r="B41" s="46"/>
      <c r="C41" s="47"/>
      <c r="D41" s="48"/>
      <c r="E41" s="49"/>
      <c r="F41" s="50"/>
      <c r="G41" s="50"/>
      <c r="H41" s="50"/>
      <c r="I41" s="50"/>
      <c r="J41" s="50"/>
    </row>
    <row r="42" spans="2:10" s="32" customFormat="1" x14ac:dyDescent="0.2">
      <c r="B42" s="51"/>
      <c r="C42" s="52" t="s">
        <v>44</v>
      </c>
      <c r="D42" s="53"/>
      <c r="E42" s="54">
        <f t="shared" ref="E42:J42" si="9">SUM(E11,E38,E39,E40)</f>
        <v>185646262</v>
      </c>
      <c r="F42" s="54">
        <f t="shared" si="9"/>
        <v>25151102</v>
      </c>
      <c r="G42" s="54">
        <f t="shared" si="9"/>
        <v>210797364</v>
      </c>
      <c r="H42" s="54">
        <f t="shared" si="9"/>
        <v>188417729.80000001</v>
      </c>
      <c r="I42" s="54">
        <f>SUM(I11,I38,I39,I40)</f>
        <v>188417729.80000001</v>
      </c>
      <c r="J42" s="54">
        <f t="shared" si="9"/>
        <v>22379634.199999988</v>
      </c>
    </row>
    <row r="43" spans="2:10" s="32" customFormat="1" x14ac:dyDescent="0.2"/>
    <row r="44" spans="2:10" ht="15" x14ac:dyDescent="0.25"/>
    <row r="45" spans="2:10" ht="14.25" customHeight="1" x14ac:dyDescent="0.25"/>
  </sheetData>
  <mergeCells count="18">
    <mergeCell ref="C36:D36"/>
    <mergeCell ref="B38:D38"/>
    <mergeCell ref="B39:D39"/>
    <mergeCell ref="B40:D40"/>
    <mergeCell ref="C42:D42"/>
    <mergeCell ref="B11:D11"/>
    <mergeCell ref="C12:D12"/>
    <mergeCell ref="C15:D15"/>
    <mergeCell ref="C24:D24"/>
    <mergeCell ref="C28:D28"/>
    <mergeCell ref="C31:D31"/>
    <mergeCell ref="B2:J2"/>
    <mergeCell ref="B3:J3"/>
    <mergeCell ref="B4:J4"/>
    <mergeCell ref="B5:J5"/>
    <mergeCell ref="B8:D10"/>
    <mergeCell ref="E8:I8"/>
    <mergeCell ref="J8:J9"/>
  </mergeCells>
  <pageMargins left="0.56999999999999995" right="0.70866141732283472" top="0.74803149606299213" bottom="0.74803149606299213" header="0.31496062992125984" footer="0.31496062992125984"/>
  <pageSetup scale="6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a) Gto x Cat Programatica</vt:lpstr>
      <vt:lpstr>'a) Gto x Cat Programatica'!Área_de_impresión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2020-03-10T18:48:40Z</dcterms:created>
  <dcterms:modified xsi:type="dcterms:W3CDTF">2020-03-10T18:49:28Z</dcterms:modified>
</cp:coreProperties>
</file>