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ELIALOPEZ\Conta\PORTAL TRANSPARENCIA\Portal 2018\8V.r) Inventarios bienes muebles e inmuebles\"/>
    </mc:Choice>
  </mc:AlternateContent>
  <bookViews>
    <workbookView xWindow="0" yWindow="0" windowWidth="25200" windowHeight="11985" activeTab="8"/>
  </bookViews>
  <sheets>
    <sheet name="ENE18" sheetId="13" r:id="rId1"/>
    <sheet name="FEB18" sheetId="14" r:id="rId2"/>
    <sheet name="MAR18" sheetId="15" r:id="rId3"/>
    <sheet name="ABR18 " sheetId="16" r:id="rId4"/>
    <sheet name="MAY18" sheetId="18" r:id="rId5"/>
    <sheet name="JUN18" sheetId="19" r:id="rId6"/>
    <sheet name="JUL18" sheetId="20" r:id="rId7"/>
    <sheet name="AGO18" sheetId="22" r:id="rId8"/>
    <sheet name="SEP18" sheetId="23" r:id="rId9"/>
  </sheets>
  <calcPr calcId="152511"/>
</workbook>
</file>

<file path=xl/calcChain.xml><?xml version="1.0" encoding="utf-8"?>
<calcChain xmlns="http://schemas.openxmlformats.org/spreadsheetml/2006/main">
  <c r="F16" i="23" l="1"/>
  <c r="F19" i="23" s="1"/>
  <c r="G15" i="23"/>
  <c r="H15" i="23" s="1"/>
  <c r="G14" i="23"/>
  <c r="H14" i="23" s="1"/>
  <c r="G13" i="23"/>
  <c r="H13" i="23" s="1"/>
  <c r="G12" i="23"/>
  <c r="H12" i="23" s="1"/>
  <c r="G11" i="23"/>
  <c r="H12" i="22"/>
  <c r="F17" i="22"/>
  <c r="F21" i="22" s="1"/>
  <c r="G16" i="22"/>
  <c r="H16" i="22" s="1"/>
  <c r="G15" i="22"/>
  <c r="H15" i="22" s="1"/>
  <c r="G14" i="22"/>
  <c r="H14" i="22" s="1"/>
  <c r="G13" i="22"/>
  <c r="H13" i="22" s="1"/>
  <c r="G11" i="22"/>
  <c r="G16" i="23" l="1"/>
  <c r="G19" i="23" s="1"/>
  <c r="H11" i="23"/>
  <c r="H16" i="23" s="1"/>
  <c r="H19" i="23" s="1"/>
  <c r="G12" i="22"/>
  <c r="G17" i="22" s="1"/>
  <c r="G21" i="22" s="1"/>
  <c r="H11" i="22"/>
  <c r="H17" i="22" s="1"/>
  <c r="H21" i="22" s="1"/>
  <c r="F56" i="20"/>
  <c r="F52" i="20"/>
  <c r="G51" i="20"/>
  <c r="H51" i="20" s="1"/>
  <c r="G50" i="20"/>
  <c r="H50" i="20" s="1"/>
  <c r="G49" i="20"/>
  <c r="H49" i="20" s="1"/>
  <c r="G48" i="20"/>
  <c r="H48" i="20" s="1"/>
  <c r="G47" i="20"/>
  <c r="H47" i="20" s="1"/>
  <c r="G46" i="20"/>
  <c r="H46" i="20" s="1"/>
  <c r="G45" i="20"/>
  <c r="H45" i="20" s="1"/>
  <c r="G44" i="20"/>
  <c r="H44" i="20" s="1"/>
  <c r="G43" i="20"/>
  <c r="H43" i="20" s="1"/>
  <c r="G42" i="20"/>
  <c r="H42" i="20" s="1"/>
  <c r="G41" i="20"/>
  <c r="H41" i="20" s="1"/>
  <c r="G40" i="20"/>
  <c r="H40" i="20" s="1"/>
  <c r="G39" i="20"/>
  <c r="H39" i="20" s="1"/>
  <c r="G38" i="20"/>
  <c r="H38" i="20" s="1"/>
  <c r="G37" i="20"/>
  <c r="H37" i="20" s="1"/>
  <c r="G36" i="20"/>
  <c r="H36" i="20" s="1"/>
  <c r="G35" i="20"/>
  <c r="H35" i="20" s="1"/>
  <c r="G34" i="20"/>
  <c r="H34" i="20" s="1"/>
  <c r="G33" i="20"/>
  <c r="H33" i="20" s="1"/>
  <c r="G32" i="20"/>
  <c r="H32" i="20" s="1"/>
  <c r="G31" i="20"/>
  <c r="H31" i="20" s="1"/>
  <c r="G30" i="20"/>
  <c r="H30" i="20" s="1"/>
  <c r="G29" i="20"/>
  <c r="H29" i="20" s="1"/>
  <c r="G28" i="20"/>
  <c r="H28" i="20" s="1"/>
  <c r="G27" i="20"/>
  <c r="H27" i="20" s="1"/>
  <c r="G26" i="20"/>
  <c r="H26" i="20" s="1"/>
  <c r="G25" i="20"/>
  <c r="H25" i="20" s="1"/>
  <c r="G24" i="20"/>
  <c r="H24" i="20" s="1"/>
  <c r="G23" i="20"/>
  <c r="H23" i="20" s="1"/>
  <c r="G22" i="20"/>
  <c r="H22" i="20" s="1"/>
  <c r="G21" i="20"/>
  <c r="H21" i="20" s="1"/>
  <c r="G20" i="20"/>
  <c r="H20" i="20" s="1"/>
  <c r="G19" i="20"/>
  <c r="H19" i="20" s="1"/>
  <c r="G18" i="20"/>
  <c r="H18" i="20" s="1"/>
  <c r="G17" i="20"/>
  <c r="H17" i="20" s="1"/>
  <c r="G16" i="20"/>
  <c r="H16" i="20" s="1"/>
  <c r="G15" i="20"/>
  <c r="H15" i="20" s="1"/>
  <c r="G14" i="20"/>
  <c r="H14" i="20" s="1"/>
  <c r="G13" i="20"/>
  <c r="H13" i="20" s="1"/>
  <c r="G12" i="20"/>
  <c r="H12" i="20" s="1"/>
  <c r="G11" i="20"/>
  <c r="G52" i="20" s="1"/>
  <c r="G56" i="20" s="1"/>
  <c r="H11" i="20" l="1"/>
  <c r="H52" i="20" s="1"/>
  <c r="H56" i="20" s="1"/>
  <c r="G46" i="19"/>
  <c r="H46" i="19" s="1"/>
  <c r="F52" i="19"/>
  <c r="F56" i="19" s="1"/>
  <c r="G51" i="19"/>
  <c r="H51" i="19" s="1"/>
  <c r="G50" i="19"/>
  <c r="H50" i="19" s="1"/>
  <c r="G49" i="19"/>
  <c r="H49" i="19" s="1"/>
  <c r="G48" i="19"/>
  <c r="H48" i="19" s="1"/>
  <c r="G47" i="19"/>
  <c r="H47" i="19" s="1"/>
  <c r="G45" i="19"/>
  <c r="H45" i="19" s="1"/>
  <c r="G44" i="19"/>
  <c r="H44" i="19" s="1"/>
  <c r="G43" i="19"/>
  <c r="H43" i="19" s="1"/>
  <c r="G42" i="19"/>
  <c r="H42" i="19" s="1"/>
  <c r="G41" i="19"/>
  <c r="H41" i="19" s="1"/>
  <c r="G40" i="19"/>
  <c r="H40" i="19" s="1"/>
  <c r="G39" i="19"/>
  <c r="H39" i="19" s="1"/>
  <c r="G38" i="19"/>
  <c r="H38" i="19" s="1"/>
  <c r="G37" i="19"/>
  <c r="H37" i="19" s="1"/>
  <c r="G36" i="19"/>
  <c r="H36" i="19" s="1"/>
  <c r="G35" i="19"/>
  <c r="H35" i="19" s="1"/>
  <c r="G34" i="19"/>
  <c r="H34" i="19" s="1"/>
  <c r="G33" i="19"/>
  <c r="H33" i="19" s="1"/>
  <c r="G32" i="19"/>
  <c r="H32" i="19" s="1"/>
  <c r="G31" i="19"/>
  <c r="H31" i="19" s="1"/>
  <c r="G30" i="19"/>
  <c r="H30" i="19" s="1"/>
  <c r="G29" i="19"/>
  <c r="H29" i="19" s="1"/>
  <c r="G28" i="19"/>
  <c r="H28" i="19" s="1"/>
  <c r="G27" i="19"/>
  <c r="H27" i="19" s="1"/>
  <c r="G26" i="19"/>
  <c r="H26" i="19" s="1"/>
  <c r="G25" i="19"/>
  <c r="H25" i="19" s="1"/>
  <c r="G24" i="19"/>
  <c r="H24" i="19" s="1"/>
  <c r="G23" i="19"/>
  <c r="H23" i="19" s="1"/>
  <c r="G22" i="19"/>
  <c r="H22" i="19" s="1"/>
  <c r="G21" i="19"/>
  <c r="H21" i="19" s="1"/>
  <c r="G20" i="19"/>
  <c r="H20" i="19" s="1"/>
  <c r="G19" i="19"/>
  <c r="H19" i="19" s="1"/>
  <c r="G18" i="19"/>
  <c r="H18" i="19" s="1"/>
  <c r="G17" i="19"/>
  <c r="H17" i="19" s="1"/>
  <c r="G16" i="19"/>
  <c r="H16" i="19" s="1"/>
  <c r="G15" i="19"/>
  <c r="H15" i="19" s="1"/>
  <c r="G14" i="19"/>
  <c r="H14" i="19" s="1"/>
  <c r="G13" i="19"/>
  <c r="H13" i="19" s="1"/>
  <c r="G12" i="19"/>
  <c r="H12" i="19" s="1"/>
  <c r="G11" i="19"/>
  <c r="G52" i="19" l="1"/>
  <c r="G56" i="19" s="1"/>
  <c r="H11" i="19"/>
  <c r="H52" i="19" s="1"/>
  <c r="H56" i="19" s="1"/>
  <c r="F37" i="14"/>
  <c r="F35" i="13" l="1"/>
  <c r="F39" i="13" s="1"/>
  <c r="F52" i="18" l="1"/>
  <c r="G51" i="18" l="1"/>
  <c r="H51" i="18" s="1"/>
  <c r="G50" i="18"/>
  <c r="H50" i="18" s="1"/>
  <c r="G49" i="18"/>
  <c r="H49" i="18" s="1"/>
  <c r="G48" i="18"/>
  <c r="H48" i="18" s="1"/>
  <c r="G47" i="18"/>
  <c r="H47" i="18" s="1"/>
  <c r="G46" i="18"/>
  <c r="H46" i="18" s="1"/>
  <c r="G45" i="18"/>
  <c r="H45" i="18" s="1"/>
  <c r="G44" i="18"/>
  <c r="H44" i="18" s="1"/>
  <c r="G43" i="18"/>
  <c r="H43" i="18" s="1"/>
  <c r="G42" i="18"/>
  <c r="H42" i="18" s="1"/>
  <c r="G41" i="18" l="1"/>
  <c r="H41" i="18" s="1"/>
  <c r="G40" i="18"/>
  <c r="H40" i="18" s="1"/>
  <c r="G39" i="18"/>
  <c r="H39" i="18" s="1"/>
  <c r="G38" i="18"/>
  <c r="H38" i="18" s="1"/>
  <c r="G37" i="18"/>
  <c r="H37" i="18" s="1"/>
  <c r="G41" i="15"/>
  <c r="H41" i="15" s="1"/>
  <c r="G40" i="15"/>
  <c r="H40" i="15" s="1"/>
  <c r="G39" i="15"/>
  <c r="H39" i="15" s="1"/>
  <c r="G38" i="15"/>
  <c r="H38" i="15" s="1"/>
  <c r="G37" i="15"/>
  <c r="H37" i="15" s="1"/>
  <c r="F42" i="15"/>
  <c r="F56" i="18" l="1"/>
  <c r="G36" i="18"/>
  <c r="H36" i="18" s="1"/>
  <c r="G35" i="18"/>
  <c r="H35" i="18" s="1"/>
  <c r="G34" i="18"/>
  <c r="H34" i="18" s="1"/>
  <c r="G33" i="18"/>
  <c r="H33" i="18" s="1"/>
  <c r="G32" i="18"/>
  <c r="H32" i="18" s="1"/>
  <c r="G31" i="18"/>
  <c r="H31" i="18" s="1"/>
  <c r="G30" i="18"/>
  <c r="H30" i="18" s="1"/>
  <c r="G29" i="18"/>
  <c r="H29" i="18" s="1"/>
  <c r="G28" i="18"/>
  <c r="H28" i="18" s="1"/>
  <c r="G27" i="18"/>
  <c r="H27" i="18" s="1"/>
  <c r="G26" i="18"/>
  <c r="H26" i="18" s="1"/>
  <c r="G25" i="18"/>
  <c r="H25" i="18" s="1"/>
  <c r="G24" i="18"/>
  <c r="H24" i="18" s="1"/>
  <c r="G23" i="18"/>
  <c r="H23" i="18" s="1"/>
  <c r="G22" i="18"/>
  <c r="H22" i="18" s="1"/>
  <c r="G21" i="18"/>
  <c r="H21" i="18" s="1"/>
  <c r="G20" i="18"/>
  <c r="H20" i="18" s="1"/>
  <c r="G19" i="18"/>
  <c r="H19" i="18" s="1"/>
  <c r="G18" i="18"/>
  <c r="H18" i="18" s="1"/>
  <c r="G17" i="18"/>
  <c r="H17" i="18" s="1"/>
  <c r="G16" i="18"/>
  <c r="H16" i="18" s="1"/>
  <c r="G15" i="18"/>
  <c r="H15" i="18" s="1"/>
  <c r="G14" i="18"/>
  <c r="H14" i="18" s="1"/>
  <c r="G13" i="18"/>
  <c r="H13" i="18" s="1"/>
  <c r="G12" i="18"/>
  <c r="H12" i="18" s="1"/>
  <c r="G11" i="18"/>
  <c r="G52" i="18" l="1"/>
  <c r="G56" i="18" s="1"/>
  <c r="H11" i="18"/>
  <c r="H52" i="18" s="1"/>
  <c r="H56" i="18" s="1"/>
  <c r="F42" i="16"/>
  <c r="F46" i="16" s="1"/>
  <c r="G37" i="16"/>
  <c r="H37" i="16" s="1"/>
  <c r="G38" i="16"/>
  <c r="H38" i="16" s="1"/>
  <c r="G39" i="16"/>
  <c r="H39" i="16" s="1"/>
  <c r="G40" i="16"/>
  <c r="H40" i="16" s="1"/>
  <c r="G41" i="16"/>
  <c r="H41" i="16" s="1"/>
  <c r="G36" i="16" l="1"/>
  <c r="H36" i="16" s="1"/>
  <c r="G35" i="16"/>
  <c r="H35" i="16" s="1"/>
  <c r="G34" i="16"/>
  <c r="H34" i="16" s="1"/>
  <c r="G33" i="16"/>
  <c r="H33" i="16" s="1"/>
  <c r="G32" i="16"/>
  <c r="H32" i="16" s="1"/>
  <c r="G31" i="16"/>
  <c r="H31" i="16" s="1"/>
  <c r="G30" i="16"/>
  <c r="H30" i="16" s="1"/>
  <c r="G29" i="16"/>
  <c r="H29" i="16" s="1"/>
  <c r="G28" i="16"/>
  <c r="H28" i="16" s="1"/>
  <c r="G27" i="16"/>
  <c r="H27" i="16" s="1"/>
  <c r="G26" i="16"/>
  <c r="H26" i="16" s="1"/>
  <c r="G25" i="16"/>
  <c r="H25" i="16" s="1"/>
  <c r="G24" i="16"/>
  <c r="H24" i="16" s="1"/>
  <c r="G23" i="16"/>
  <c r="H23" i="16" s="1"/>
  <c r="G22" i="16"/>
  <c r="H22" i="16" s="1"/>
  <c r="G21" i="16"/>
  <c r="H21" i="16" s="1"/>
  <c r="G20" i="16"/>
  <c r="H20" i="16" s="1"/>
  <c r="G19" i="16"/>
  <c r="H19" i="16" s="1"/>
  <c r="G18" i="16"/>
  <c r="H18" i="16" s="1"/>
  <c r="G17" i="16"/>
  <c r="H17" i="16" s="1"/>
  <c r="G16" i="16"/>
  <c r="H16" i="16" s="1"/>
  <c r="G15" i="16"/>
  <c r="H15" i="16" s="1"/>
  <c r="G14" i="16"/>
  <c r="H14" i="16" s="1"/>
  <c r="G13" i="16"/>
  <c r="H13" i="16" s="1"/>
  <c r="G12" i="16"/>
  <c r="H12" i="16" s="1"/>
  <c r="G11" i="16"/>
  <c r="G42" i="16" l="1"/>
  <c r="G46" i="16" s="1"/>
  <c r="H11" i="16"/>
  <c r="G36" i="15"/>
  <c r="H36" i="15" s="1"/>
  <c r="G35" i="15"/>
  <c r="H35" i="15" s="1"/>
  <c r="G34" i="15"/>
  <c r="H34" i="15" s="1"/>
  <c r="G33" i="15"/>
  <c r="H33" i="15" s="1"/>
  <c r="G32" i="15"/>
  <c r="H32" i="15" s="1"/>
  <c r="G31" i="15"/>
  <c r="H31" i="15" s="1"/>
  <c r="G30" i="15"/>
  <c r="H30" i="15" s="1"/>
  <c r="G29" i="15"/>
  <c r="H29" i="15" s="1"/>
  <c r="G28" i="15"/>
  <c r="H28" i="15" s="1"/>
  <c r="G27" i="15"/>
  <c r="H27" i="15" s="1"/>
  <c r="G26" i="15"/>
  <c r="H26" i="15" s="1"/>
  <c r="G25" i="15"/>
  <c r="H25" i="15" s="1"/>
  <c r="G24" i="15"/>
  <c r="H24" i="15" s="1"/>
  <c r="G23" i="15"/>
  <c r="H23" i="15" s="1"/>
  <c r="G22" i="15"/>
  <c r="H22" i="15" s="1"/>
  <c r="G21" i="15"/>
  <c r="H21" i="15" s="1"/>
  <c r="G20" i="15"/>
  <c r="H20" i="15" s="1"/>
  <c r="G19" i="15"/>
  <c r="H19" i="15" s="1"/>
  <c r="G18" i="15"/>
  <c r="H18" i="15" s="1"/>
  <c r="G17" i="15"/>
  <c r="H17" i="15" s="1"/>
  <c r="G16" i="15"/>
  <c r="H16" i="15" s="1"/>
  <c r="G15" i="15"/>
  <c r="H15" i="15" s="1"/>
  <c r="G14" i="15"/>
  <c r="G13" i="15"/>
  <c r="H13" i="15" s="1"/>
  <c r="G12" i="15"/>
  <c r="H12" i="15" s="1"/>
  <c r="H42" i="16" l="1"/>
  <c r="H46" i="16" s="1"/>
  <c r="H14" i="15"/>
  <c r="F46" i="15" l="1"/>
  <c r="G11" i="15"/>
  <c r="G42" i="15" s="1"/>
  <c r="G46" i="15" l="1"/>
  <c r="H11" i="15"/>
  <c r="H34" i="13"/>
  <c r="H42" i="15" l="1"/>
  <c r="H46" i="15" s="1"/>
  <c r="F41" i="14"/>
  <c r="H12" i="13"/>
  <c r="H13" i="13"/>
  <c r="H13" i="14"/>
  <c r="H36" i="14"/>
  <c r="H12" i="14"/>
  <c r="H34" i="14"/>
  <c r="H35" i="14"/>
  <c r="G33" i="14"/>
  <c r="H33" i="14" s="1"/>
  <c r="G32" i="14"/>
  <c r="H32" i="14" s="1"/>
  <c r="G31" i="14"/>
  <c r="H31" i="14" s="1"/>
  <c r="G30" i="14"/>
  <c r="H30" i="14" s="1"/>
  <c r="G29" i="14"/>
  <c r="H29" i="14" s="1"/>
  <c r="G28" i="14"/>
  <c r="H28" i="14" s="1"/>
  <c r="G27" i="14"/>
  <c r="H27" i="14" s="1"/>
  <c r="G26" i="14"/>
  <c r="H26" i="14" s="1"/>
  <c r="G25" i="14"/>
  <c r="H25" i="14" s="1"/>
  <c r="G24" i="14"/>
  <c r="H24" i="14" s="1"/>
  <c r="G23" i="14"/>
  <c r="H23" i="14" s="1"/>
  <c r="G22" i="14"/>
  <c r="H22" i="14" s="1"/>
  <c r="G21" i="14"/>
  <c r="H21" i="14" s="1"/>
  <c r="G20" i="14"/>
  <c r="H20" i="14" s="1"/>
  <c r="G19" i="14"/>
  <c r="H19" i="14" s="1"/>
  <c r="G18" i="14"/>
  <c r="H18" i="14" s="1"/>
  <c r="G17" i="14"/>
  <c r="H17" i="14" s="1"/>
  <c r="G16" i="14"/>
  <c r="H16" i="14" s="1"/>
  <c r="G15" i="14"/>
  <c r="H15" i="14" s="1"/>
  <c r="G14" i="14"/>
  <c r="H14" i="14" s="1"/>
  <c r="G11" i="14"/>
  <c r="H11" i="14" l="1"/>
  <c r="H37" i="14" s="1"/>
  <c r="H41" i="14" s="1"/>
  <c r="G37" i="14"/>
  <c r="G41" i="14" s="1"/>
  <c r="G33" i="13" l="1"/>
  <c r="H33" i="13" s="1"/>
  <c r="G32" i="13"/>
  <c r="H32" i="13" s="1"/>
  <c r="G31" i="13"/>
  <c r="H31" i="13" s="1"/>
  <c r="G30" i="13"/>
  <c r="H30" i="13" s="1"/>
  <c r="G29" i="13"/>
  <c r="H29" i="13" s="1"/>
  <c r="G28" i="13"/>
  <c r="H28" i="13" s="1"/>
  <c r="G27" i="13"/>
  <c r="H27" i="13" s="1"/>
  <c r="G26" i="13"/>
  <c r="H26" i="13" s="1"/>
  <c r="G25" i="13"/>
  <c r="H25" i="13" s="1"/>
  <c r="G24" i="13"/>
  <c r="H24" i="13" s="1"/>
  <c r="G23" i="13"/>
  <c r="H23" i="13" s="1"/>
  <c r="G22" i="13"/>
  <c r="H22" i="13" s="1"/>
  <c r="G21" i="13"/>
  <c r="H21" i="13" s="1"/>
  <c r="G20" i="13"/>
  <c r="H20" i="13" s="1"/>
  <c r="G19" i="13"/>
  <c r="H19" i="13" s="1"/>
  <c r="G18" i="13"/>
  <c r="H18" i="13" s="1"/>
  <c r="G17" i="13"/>
  <c r="H17" i="13" s="1"/>
  <c r="G16" i="13"/>
  <c r="H16" i="13" s="1"/>
  <c r="G15" i="13"/>
  <c r="H15" i="13" s="1"/>
  <c r="G14" i="13"/>
  <c r="H14" i="13" s="1"/>
  <c r="G11" i="13" l="1"/>
  <c r="G35" i="13" s="1"/>
  <c r="G39" i="13" l="1"/>
  <c r="H11" i="13"/>
  <c r="H35" i="13" s="1"/>
  <c r="H39" i="13" s="1"/>
</calcChain>
</file>

<file path=xl/sharedStrings.xml><?xml version="1.0" encoding="utf-8"?>
<sst xmlns="http://schemas.openxmlformats.org/spreadsheetml/2006/main" count="1164" uniqueCount="164">
  <si>
    <t>DISTRITO</t>
  </si>
  <si>
    <t xml:space="preserve"> </t>
  </si>
  <si>
    <t>NUM.</t>
  </si>
  <si>
    <t>NOMBRE DEL ARRENDADOR</t>
  </si>
  <si>
    <t>DOMICILIO</t>
  </si>
  <si>
    <t>CIUDAD</t>
  </si>
  <si>
    <t>RENTA</t>
  </si>
  <si>
    <t>IVA</t>
  </si>
  <si>
    <t>TOTAL</t>
  </si>
  <si>
    <t>BODEGA</t>
  </si>
  <si>
    <t>FLORINA MARGARITA GALVEZ BARRAGAN</t>
  </si>
  <si>
    <t>GUADALAJARA</t>
  </si>
  <si>
    <t>OF CENTRAL</t>
  </si>
  <si>
    <t>I P E J A L</t>
  </si>
  <si>
    <t>FLORENCIA 2370, COL. ITALIA PROVIDENCIA</t>
  </si>
  <si>
    <t>T O T A L</t>
  </si>
  <si>
    <t>T O T A L     G E N E R A L</t>
  </si>
  <si>
    <t>OF CONTRALORIA</t>
  </si>
  <si>
    <t>LOPEZ MATEOS 1009, COL. ITALIA PROVIDENCIA</t>
  </si>
  <si>
    <t>DR. PEREZ ARCE No. 128-A SECTOR REFORMA</t>
  </si>
  <si>
    <t xml:space="preserve">RELACIÓN DE FINCAS RENTADAS </t>
  </si>
  <si>
    <t>INSTITUTO ELECTORAL Y DE PARTICIPACIÓN CIUDADANA DEL ESTADO DE JALISCO</t>
  </si>
  <si>
    <t>2 0 1 8</t>
  </si>
  <si>
    <t>DISTRITO 01</t>
  </si>
  <si>
    <t>DISTRITO 02</t>
  </si>
  <si>
    <t>DISTRITO 03</t>
  </si>
  <si>
    <t>DISTRITO 04</t>
  </si>
  <si>
    <t>DISTRITO 05</t>
  </si>
  <si>
    <t>DISTRITO 06</t>
  </si>
  <si>
    <t>DISTRITO 07</t>
  </si>
  <si>
    <t>DISTRITO 08</t>
  </si>
  <si>
    <t>DISTRITO 09</t>
  </si>
  <si>
    <t>DISTRITO 10</t>
  </si>
  <si>
    <t>DISTRITO 11</t>
  </si>
  <si>
    <t>DISTRITO 12</t>
  </si>
  <si>
    <t>DISTRITO 13</t>
  </si>
  <si>
    <t>DISTRITO 14</t>
  </si>
  <si>
    <t>DISTRITO 15</t>
  </si>
  <si>
    <t>DISTRITO 16</t>
  </si>
  <si>
    <t>DISTRITO 17</t>
  </si>
  <si>
    <t>DISTRITO 18</t>
  </si>
  <si>
    <t>DISTRITO 19</t>
  </si>
  <si>
    <t>DISTRITO 20</t>
  </si>
  <si>
    <t>EDUCACIÓN CÍVICA</t>
  </si>
  <si>
    <t>JURÍDICO</t>
  </si>
  <si>
    <t>PRERROGATIVAS</t>
  </si>
  <si>
    <t>PEDRO ENCISO LANDEROS</t>
  </si>
  <si>
    <t>CALLE ABASOLO NO. 135, COLONIA CENTRO, C.P.: 46400</t>
  </si>
  <si>
    <t>J. CARMEN REYES GONZÁLEZ</t>
  </si>
  <si>
    <t>CALLE DON PEDRO DE MARFIL NO. 260, COLONIA ALCALDES, C.P.: 47400</t>
  </si>
  <si>
    <t>MARÍA CONCEPCIÓN CRUZ FRANCO</t>
  </si>
  <si>
    <t>CALLE J. JESÚS REYNOSO NO. 319, COLONIA CENTRO, C.P.: 47610</t>
  </si>
  <si>
    <t>ELENA CARRILLO FLORES</t>
  </si>
  <si>
    <t>CALLE GENERAL REYNALDO GARZA NO. 603, COLONIA CONSTITUCIÓN, C.P.: 45180</t>
  </si>
  <si>
    <t>URBANIZACIÓN TECNIFICADA S.A. DE C.V.</t>
  </si>
  <si>
    <t>CALLE PAVO REAL NO. 363, COLONIA INDEPENDENCIA, C.P.: 48327</t>
  </si>
  <si>
    <t>NORMA ARACELI MOLINA ARELLANO</t>
  </si>
  <si>
    <t>CALLE ARCO VALERIANO NO. 455, COLONIA ARCOS DE ZAPOPAN, C.P.: 45130</t>
  </si>
  <si>
    <t>GUSTAVO HERNÁNDEZ GÓMEZ</t>
  </si>
  <si>
    <t>CALLE LOMA AMARILLA NO. 7730, COLONIA LOMA DORADA, C.P.: 45418</t>
  </si>
  <si>
    <t>BIENES RAÍCES EL BARCO S. DE R.L. DE C.V.</t>
  </si>
  <si>
    <t>AVENIDA ARCOS NO. 897, COLONIA ARCOS, C.P.: 44130</t>
  </si>
  <si>
    <t>ALFONSO SAHAGÚN RODRÍGUEZ</t>
  </si>
  <si>
    <t>CALLE VOLCÁN KENIA NO. 5000. COLONIA PANORÁMICA DE HUENTITÁN, C.P.: 44250</t>
  </si>
  <si>
    <t>LLUVIA KARINA GUTIÉRREZ MÉNDEZ</t>
  </si>
  <si>
    <t>AVENIDA CUBILETE NO. 248, COLONIA CHAPALITA SUR, C.P.: 45040</t>
  </si>
  <si>
    <t>BACILIA MARTÍNEZ RUBALCAVA</t>
  </si>
  <si>
    <t>AVENIDA PRESA OSORIO NO. 3240-A, COLONIA AGUSTÍN YÁÑEZ, C.P.: 44790</t>
  </si>
  <si>
    <t>JOSÉ LUIS CASTELLANOS ANAYA</t>
  </si>
  <si>
    <t>CALLE CIRCUITO CRISANTEMOS NO. 1, COLONIA SANTA CRUZ DE LAS FLORES, C.P.: 45640</t>
  </si>
  <si>
    <t>MA. ELVIRA ROBLES LARA</t>
  </si>
  <si>
    <t>CALLE AQUILES SERDÁN NO. 10 Y 10A, COLONIA TOLUQUILLA, C.P.: 45610</t>
  </si>
  <si>
    <t>LUIS ARTURO MONROY OCHOA</t>
  </si>
  <si>
    <t>CALLE PINO NO. 2029, COLONIA EL FRESNO, C.P.: 44900</t>
  </si>
  <si>
    <t>JOSÉ CAMARENA DÁVALOS</t>
  </si>
  <si>
    <t>CALLE GIRASOL NO. 41, COLONIA SANTA CECILIA, C.P.: 47910</t>
  </si>
  <si>
    <t>MARÍA GUADALUPE ACEVES MARTÍNEZ</t>
  </si>
  <si>
    <t>CALLE HORNOS NO. 88, COLONIA LA PAZ, C.P.: 45500</t>
  </si>
  <si>
    <t>MARTHA NAVARRO CORONA</t>
  </si>
  <si>
    <t>CALLE HIDALGO SUR NO. 186, COLONIA CENTRO, C.P.: 45800</t>
  </si>
  <si>
    <t>RUTH ARACELI PLAZOLA ROBLES</t>
  </si>
  <si>
    <t>CALLE JUÁREZ NO. 453, COLONIA CENTRO, C.P.: 48900</t>
  </si>
  <si>
    <t>LUCRECIA VELASCO ARIAS</t>
  </si>
  <si>
    <t>CALLE FEDERICO DEL TORO NO. 243-A, COLONIA CENTRO, C.P.: 49000</t>
  </si>
  <si>
    <t>TERESA LÓPEZ OLIVAREZ</t>
  </si>
  <si>
    <t>CALLE RÍO TÍBET NO. 10, COLONIA CENTRO, C.P.: 45400</t>
  </si>
  <si>
    <t>TEQUILA</t>
  </si>
  <si>
    <t>LAGOS DE MORENO</t>
  </si>
  <si>
    <t>TEPATITLÁN DE MORELOS</t>
  </si>
  <si>
    <t>ZAPOPAN</t>
  </si>
  <si>
    <t>PUERTO VALLARTA</t>
  </si>
  <si>
    <t>TONALÁ</t>
  </si>
  <si>
    <t>TLAJOMULCO DE ZÚÑIGA</t>
  </si>
  <si>
    <t>SAN PEDRO TLAQUEPAQUE</t>
  </si>
  <si>
    <t>LA BARCA</t>
  </si>
  <si>
    <t>JOCOTEPEC</t>
  </si>
  <si>
    <t>AUTLÁN DE NAVARRO</t>
  </si>
  <si>
    <t>ZAPOTLÁN EL GRANDE</t>
  </si>
  <si>
    <t>JOSÉ ÁNGEL LUELMO OROPEZA</t>
  </si>
  <si>
    <t>JOSÉ LUIS ZORRILLA RAMÍREZ</t>
  </si>
  <si>
    <t>RICARDO ARRONDIZ JÁUREGUI</t>
  </si>
  <si>
    <t>CALLE FLORENCIA NO. 2967, COLONIA LOMAS DE PROVIDENCIA</t>
  </si>
  <si>
    <t>FLORENCIA 2365-100 COL. ITALIA PROVIDENCIA</t>
  </si>
  <si>
    <t>FLORENCIA 2365-302 COL. ITALIA PROVIDENCIA</t>
  </si>
  <si>
    <t>SORRENTO 820 COL. ITALIA PROVIDENCIA</t>
  </si>
  <si>
    <t>ABRIL</t>
  </si>
  <si>
    <t>CONSEJO MPAL. ZAPOPAN</t>
  </si>
  <si>
    <t>CONSEJO MPAL. LA BARCA</t>
  </si>
  <si>
    <t>CONSEJO MPAL. COLOTLÁN</t>
  </si>
  <si>
    <t>CONSEJO MPAL. TALA</t>
  </si>
  <si>
    <t>CONSEJO MPAL. TONALÁ</t>
  </si>
  <si>
    <t>CONSEJO MPAL. TEQUILA</t>
  </si>
  <si>
    <t>MAYO</t>
  </si>
  <si>
    <t>MIRNA PATRICIA PALOMINO RUVALCABA</t>
  </si>
  <si>
    <t>IRENE MUÑOZ GUTIÉRREZ</t>
  </si>
  <si>
    <t>ANTONIO PLASCENCIA GUTIÉRREZ</t>
  </si>
  <si>
    <t>LUZ ELENA URIBE PEÑA</t>
  </si>
  <si>
    <t>JOSÉ LUIS VILLALAZ QUINTERO</t>
  </si>
  <si>
    <t>BODEGA MUNICIPAL DE GUADALAJARA</t>
  </si>
  <si>
    <t>OSCAR PABLO MARTIN DEL CAMPO NAVARRO</t>
  </si>
  <si>
    <t>AV. ALEMANIA NO. 1205-104, COL. MODERNA, C.P.: 44190</t>
  </si>
  <si>
    <t>TALA</t>
  </si>
  <si>
    <t>COLOTLÁN</t>
  </si>
  <si>
    <t>ATENGUILLO</t>
  </si>
  <si>
    <t>AMECA</t>
  </si>
  <si>
    <t>ALEJANDRO BAROCIO SANDOVAL</t>
  </si>
  <si>
    <t>FRANCISCO XAVIER GUERRERO GARCÍA</t>
  </si>
  <si>
    <t>MA. CONCEPCIÓN RUÍZ ORTEGA</t>
  </si>
  <si>
    <t>ESPERANZA FRANCO SANTANA</t>
  </si>
  <si>
    <t>EDUARDO MAGALLANES RUBIO</t>
  </si>
  <si>
    <t>CONSORCIO GARZA TZ, S.A. DE C.V.</t>
  </si>
  <si>
    <t>MARÍA GUADALUPE OROZCO OROZCO</t>
  </si>
  <si>
    <t>GHAZI ANTOINE HITTI TAYEH</t>
  </si>
  <si>
    <t>ABASOLO NO. 129 B, COLONIA CENTRO</t>
  </si>
  <si>
    <t>RAMÓN CORONA NO. 132 B, COLONIA CENTRO</t>
  </si>
  <si>
    <t>ÁLVARO OBREGÓN NO. 11, COLONIA CENTRO</t>
  </si>
  <si>
    <t>RAFAEL OCHOA MONTAÑO NO. 11, COLONIA CENTRO</t>
  </si>
  <si>
    <t>NIÑOS HÉROES NO. 222, COLONIA CENTRO</t>
  </si>
  <si>
    <t>PROLONGACIÓN ESCOBEDO ORIENTE NO. 85, COLONIA CENTRO</t>
  </si>
  <si>
    <t>CALLE CONSTITUCIÓN NO. 109-A, COLONIA CENTRO</t>
  </si>
  <si>
    <t>AVENIDA NACIONES UNIDAS NO. 5047, COLONIA VALLARTA UNIVERSIDAD</t>
  </si>
  <si>
    <t>CONSEJO MPAL. ZAPOTLÁN EL GRANDE</t>
  </si>
  <si>
    <t>CENTRO DE ACOPIO 01 TALA</t>
  </si>
  <si>
    <t>CENTRO DE ACOPIO 01 COLOTLÁN</t>
  </si>
  <si>
    <t>CENTRO DE ACOPIO 05 ATENGUILLO</t>
  </si>
  <si>
    <t>CENTRO DE ACOPIO 18 AMECA</t>
  </si>
  <si>
    <t>CALLE JAVIER MINA NO. 28, COLONIA CENTRO, C.P.: 45310</t>
  </si>
  <si>
    <t>CALLE PASEO NO. 3, COLONIA CENTRO, C.P.: 46200</t>
  </si>
  <si>
    <t>CALLE FRANCISCO SARABIA NO. 44, COLONIA CENTRO, C.P.: 45260</t>
  </si>
  <si>
    <t>CALLE LIBERTAD NO. 3, COLONIA CENTRO, C.P.: 48100</t>
  </si>
  <si>
    <t>CALLE CAMINO A SAN MARTÍN NO. 87, COLONIA AZTECA, C.P.: 46600</t>
  </si>
  <si>
    <t>ENERO</t>
  </si>
  <si>
    <t>FEBRERO</t>
  </si>
  <si>
    <t>MARZO</t>
  </si>
  <si>
    <t>IXTLAHUACÁN DEL RÍO</t>
  </si>
  <si>
    <t>CENTRO DE ACOPIO 01 IXTLAHUACÁN</t>
  </si>
  <si>
    <t>CALLE JUAN DE DIOS ROBLEDO NO. 919 Y CALLE BASILIO VADILLO NO. 916, COLONIA BLANCO Y CUELLAR</t>
  </si>
  <si>
    <t>JUNIO</t>
  </si>
  <si>
    <t>CONSEJO MPAL. GUADALAJARA</t>
  </si>
  <si>
    <t>CONSEJO MPAL. TLAJOMULCO DE ZÚÑIGA</t>
  </si>
  <si>
    <t xml:space="preserve">CONSEJO MPAL. GUADALAJARA 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</si>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</sst>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-[$€-2]* #,##0.00_-;\-[$€-2]* #,##0.00_-;_-[$€-2]* &quot;-&quot;??_-"/>
    <numFmt numFmtId="166" formatCode="_-* #,##0.0_-;\-* #,##0.0_-;_-* &quot;-&quot;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  <font>
      <b/>
      <sz val="10"/>
      <name val="Trebuchet MS"/>
      <family val="2"/>
    </font>
    <font>
      <b/>
      <sz val="14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43" fontId="6" fillId="0" borderId="0" xfId="2" applyFont="1" applyBorder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left" vertical="center"/>
    </xf>
    <xf numFmtId="0" fontId="6" fillId="0" borderId="11" xfId="1" applyFont="1" applyFill="1" applyBorder="1" applyAlignment="1">
      <alignment vertical="center"/>
    </xf>
    <xf numFmtId="0" fontId="6" fillId="0" borderId="11" xfId="1" applyFont="1" applyBorder="1" applyAlignment="1">
      <alignment vertical="center"/>
    </xf>
    <xf numFmtId="164" fontId="6" fillId="0" borderId="10" xfId="2" applyNumberFormat="1" applyFont="1" applyBorder="1" applyAlignment="1">
      <alignment vertical="center"/>
    </xf>
    <xf numFmtId="164" fontId="6" fillId="0" borderId="11" xfId="2" applyNumberFormat="1" applyFont="1" applyFill="1" applyBorder="1" applyAlignment="1">
      <alignment vertical="center"/>
    </xf>
    <xf numFmtId="164" fontId="5" fillId="2" borderId="13" xfId="2" applyNumberFormat="1" applyFont="1" applyFill="1" applyBorder="1" applyAlignment="1">
      <alignment vertical="center"/>
    </xf>
    <xf numFmtId="43" fontId="3" fillId="0" borderId="0" xfId="2" applyFont="1" applyAlignment="1">
      <alignment vertical="center"/>
    </xf>
    <xf numFmtId="0" fontId="7" fillId="0" borderId="0" xfId="1" applyFont="1" applyBorder="1" applyAlignment="1">
      <alignment horizontal="center" vertical="center"/>
    </xf>
    <xf numFmtId="164" fontId="7" fillId="0" borderId="0" xfId="1" applyNumberFormat="1" applyFont="1" applyBorder="1" applyAlignment="1">
      <alignment horizontal="center" vertical="center"/>
    </xf>
    <xf numFmtId="164" fontId="6" fillId="3" borderId="12" xfId="2" applyNumberFormat="1" applyFont="1" applyFill="1" applyBorder="1" applyAlignment="1">
      <alignment vertical="center"/>
    </xf>
    <xf numFmtId="0" fontId="6" fillId="0" borderId="12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164" fontId="5" fillId="2" borderId="14" xfId="2" applyNumberFormat="1" applyFont="1" applyFill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5" fillId="2" borderId="17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164" fontId="6" fillId="0" borderId="10" xfId="2" applyNumberFormat="1" applyFont="1" applyFill="1" applyBorder="1" applyAlignment="1">
      <alignment vertical="center"/>
    </xf>
    <xf numFmtId="164" fontId="7" fillId="0" borderId="0" xfId="1" applyNumberFormat="1" applyFont="1" applyFill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2" borderId="10" xfId="1" applyFont="1" applyFill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166" fontId="3" fillId="0" borderId="0" xfId="1" applyNumberFormat="1" applyFont="1" applyFill="1" applyAlignment="1">
      <alignment vertical="center"/>
    </xf>
    <xf numFmtId="164" fontId="3" fillId="0" borderId="0" xfId="1" applyNumberFormat="1" applyFont="1" applyFill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</cellXfs>
  <cellStyles count="5">
    <cellStyle name="Euro" xfId="3"/>
    <cellStyle name="Millares 2" xfId="2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indexed="50"/>
  </sheetPr>
  <dimension ref="A2:AS39"/>
  <sheetViews>
    <sheetView workbookViewId="0">
      <pane xSplit="1" ySplit="8" topLeftCell="B24" activePane="bottomRight" state="frozen"/>
      <selection pane="topRight" activeCell="B1" sqref="B1"/>
      <selection pane="bottomLeft" activeCell="A9" sqref="A9"/>
      <selection pane="bottomRight" activeCell="C46" sqref="C46"/>
    </sheetView>
  </sheetViews>
  <sheetFormatPr baseColWidth="10" defaultColWidth="11.5703125" defaultRowHeight="15" x14ac:dyDescent="0.25"/>
  <cols>
    <col min="1" max="1" width="19" style="1" customWidth="1"/>
    <col min="2" max="2" width="39.28515625" style="1" customWidth="1"/>
    <col min="3" max="3" width="48.7109375" style="1" customWidth="1"/>
    <col min="4" max="4" width="24.28515625" style="1" customWidth="1"/>
    <col min="5" max="5" width="2.7109375" style="2" customWidth="1"/>
    <col min="6" max="6" width="12.7109375" style="1" customWidth="1"/>
    <col min="7" max="7" width="11.5703125" style="1" customWidth="1"/>
    <col min="8" max="8" width="12.5703125" style="1" customWidth="1"/>
    <col min="9" max="16384" width="11.5703125" style="1"/>
  </cols>
  <sheetData>
    <row r="2" spans="1:45" ht="15.75" thickBot="1" x14ac:dyDescent="0.3"/>
    <row r="3" spans="1:45" ht="18" x14ac:dyDescent="0.25">
      <c r="B3" s="47" t="s">
        <v>21</v>
      </c>
      <c r="C3" s="48"/>
      <c r="D3" s="49"/>
    </row>
    <row r="4" spans="1:45" ht="17.45" customHeight="1" x14ac:dyDescent="0.25">
      <c r="B4" s="50" t="s">
        <v>20</v>
      </c>
      <c r="C4" s="51"/>
      <c r="D4" s="52"/>
    </row>
    <row r="5" spans="1:45" ht="16.899999999999999" customHeight="1" thickBot="1" x14ac:dyDescent="0.3">
      <c r="B5" s="53" t="s">
        <v>22</v>
      </c>
      <c r="C5" s="54"/>
      <c r="D5" s="55"/>
    </row>
    <row r="6" spans="1:45" ht="15" customHeight="1" thickBot="1" x14ac:dyDescent="0.3">
      <c r="A6" s="3"/>
      <c r="B6" s="4"/>
      <c r="C6" s="29" t="s">
        <v>151</v>
      </c>
      <c r="D6" s="4"/>
      <c r="E6" s="5"/>
      <c r="F6" s="6"/>
      <c r="G6" s="6"/>
      <c r="H6" s="6"/>
    </row>
    <row r="7" spans="1:45" x14ac:dyDescent="0.25">
      <c r="A7" s="7" t="s">
        <v>0</v>
      </c>
      <c r="B7" s="8" t="s">
        <v>1</v>
      </c>
      <c r="C7" s="8" t="s">
        <v>1</v>
      </c>
      <c r="D7" s="9" t="s">
        <v>1</v>
      </c>
      <c r="E7" s="10"/>
      <c r="F7" s="7"/>
      <c r="G7" s="8" t="s">
        <v>1</v>
      </c>
      <c r="H7" s="9"/>
    </row>
    <row r="8" spans="1:45" ht="15.75" thickBot="1" x14ac:dyDescent="0.3">
      <c r="A8" s="11" t="s">
        <v>2</v>
      </c>
      <c r="B8" s="12" t="s">
        <v>3</v>
      </c>
      <c r="C8" s="12" t="s">
        <v>4</v>
      </c>
      <c r="D8" s="13" t="s">
        <v>5</v>
      </c>
      <c r="E8" s="14"/>
      <c r="F8" s="11" t="s">
        <v>6</v>
      </c>
      <c r="G8" s="12" t="s">
        <v>7</v>
      </c>
      <c r="H8" s="13" t="s">
        <v>8</v>
      </c>
    </row>
    <row r="9" spans="1:45" s="2" customFormat="1" x14ac:dyDescent="0.25">
      <c r="A9" s="15"/>
      <c r="B9" s="14"/>
      <c r="C9" s="14"/>
      <c r="D9" s="16"/>
      <c r="E9" s="14"/>
      <c r="F9" s="15"/>
      <c r="G9" s="14"/>
      <c r="H9" s="16"/>
    </row>
    <row r="10" spans="1:45" s="2" customFormat="1" ht="18.75" x14ac:dyDescent="0.25">
      <c r="A10" s="15"/>
      <c r="B10" s="17"/>
      <c r="C10" s="14"/>
      <c r="D10" s="16"/>
      <c r="E10" s="14"/>
      <c r="F10" s="15"/>
      <c r="G10" s="14"/>
      <c r="H10" s="16"/>
    </row>
    <row r="11" spans="1:45" ht="23.25" customHeight="1" x14ac:dyDescent="0.25">
      <c r="A11" s="18" t="s">
        <v>9</v>
      </c>
      <c r="B11" s="19" t="s">
        <v>10</v>
      </c>
      <c r="C11" s="20" t="s">
        <v>19</v>
      </c>
      <c r="D11" s="28" t="s">
        <v>11</v>
      </c>
      <c r="F11" s="21">
        <v>82475</v>
      </c>
      <c r="G11" s="22">
        <f>F11*16%</f>
        <v>13196</v>
      </c>
      <c r="H11" s="27">
        <f>SUM(F11:G11)</f>
        <v>95671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1:45" ht="22.9" customHeight="1" x14ac:dyDescent="0.25">
      <c r="A12" s="18" t="s">
        <v>17</v>
      </c>
      <c r="B12" s="19" t="s">
        <v>13</v>
      </c>
      <c r="C12" s="20" t="s">
        <v>18</v>
      </c>
      <c r="D12" s="28" t="s">
        <v>11</v>
      </c>
      <c r="F12" s="21">
        <v>12817.043103448277</v>
      </c>
      <c r="G12" s="22">
        <v>2050.7268965517242</v>
      </c>
      <c r="H12" s="27">
        <f t="shared" ref="H12:H34" si="0">SUM(F12:G12)</f>
        <v>14867.77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 ht="21" customHeight="1" x14ac:dyDescent="0.25">
      <c r="A13" s="18" t="s">
        <v>12</v>
      </c>
      <c r="B13" s="19" t="s">
        <v>13</v>
      </c>
      <c r="C13" s="20" t="s">
        <v>14</v>
      </c>
      <c r="D13" s="28" t="s">
        <v>11</v>
      </c>
      <c r="F13" s="21">
        <v>281331.5</v>
      </c>
      <c r="G13" s="22">
        <v>45013.04</v>
      </c>
      <c r="H13" s="27">
        <f t="shared" si="0"/>
        <v>326344.53999999998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45" ht="21" customHeight="1" x14ac:dyDescent="0.25">
      <c r="A14" s="18" t="s">
        <v>23</v>
      </c>
      <c r="B14" s="19" t="s">
        <v>46</v>
      </c>
      <c r="C14" s="20" t="s">
        <v>47</v>
      </c>
      <c r="D14" s="28" t="s">
        <v>86</v>
      </c>
      <c r="F14" s="21">
        <v>18950</v>
      </c>
      <c r="G14" s="22">
        <f>F14*16%</f>
        <v>3032</v>
      </c>
      <c r="H14" s="27">
        <f t="shared" si="0"/>
        <v>21982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ht="21" customHeight="1" x14ac:dyDescent="0.25">
      <c r="A15" s="18" t="s">
        <v>24</v>
      </c>
      <c r="B15" s="19" t="s">
        <v>48</v>
      </c>
      <c r="C15" s="20" t="s">
        <v>49</v>
      </c>
      <c r="D15" s="28" t="s">
        <v>87</v>
      </c>
      <c r="F15" s="21">
        <v>8890</v>
      </c>
      <c r="G15" s="22">
        <f>F15*16%</f>
        <v>1422.4</v>
      </c>
      <c r="H15" s="27">
        <f t="shared" si="0"/>
        <v>10312.4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5" ht="21" customHeight="1" x14ac:dyDescent="0.25">
      <c r="A16" s="18" t="s">
        <v>25</v>
      </c>
      <c r="B16" s="19" t="s">
        <v>50</v>
      </c>
      <c r="C16" s="20" t="s">
        <v>51</v>
      </c>
      <c r="D16" s="28" t="s">
        <v>88</v>
      </c>
      <c r="F16" s="21">
        <v>20000</v>
      </c>
      <c r="G16" s="22">
        <f t="shared" ref="G16:G33" si="1">F16*16%</f>
        <v>3200</v>
      </c>
      <c r="H16" s="27">
        <f t="shared" si="0"/>
        <v>23200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 spans="1:45" ht="21" customHeight="1" x14ac:dyDescent="0.25">
      <c r="A17" s="18" t="s">
        <v>26</v>
      </c>
      <c r="B17" s="19" t="s">
        <v>52</v>
      </c>
      <c r="C17" s="20" t="s">
        <v>53</v>
      </c>
      <c r="D17" s="28" t="s">
        <v>89</v>
      </c>
      <c r="F17" s="21">
        <v>31475</v>
      </c>
      <c r="G17" s="22">
        <f t="shared" si="1"/>
        <v>5036</v>
      </c>
      <c r="H17" s="27">
        <f t="shared" si="0"/>
        <v>36511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</row>
    <row r="18" spans="1:45" ht="21" customHeight="1" x14ac:dyDescent="0.25">
      <c r="A18" s="18" t="s">
        <v>27</v>
      </c>
      <c r="B18" s="19" t="s">
        <v>54</v>
      </c>
      <c r="C18" s="20" t="s">
        <v>55</v>
      </c>
      <c r="D18" s="28" t="s">
        <v>90</v>
      </c>
      <c r="F18" s="21">
        <v>26225</v>
      </c>
      <c r="G18" s="22">
        <f t="shared" si="1"/>
        <v>4196</v>
      </c>
      <c r="H18" s="27">
        <f t="shared" si="0"/>
        <v>30421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</row>
    <row r="19" spans="1:45" ht="21" customHeight="1" x14ac:dyDescent="0.25">
      <c r="A19" s="18" t="s">
        <v>28</v>
      </c>
      <c r="B19" s="19" t="s">
        <v>56</v>
      </c>
      <c r="C19" s="20" t="s">
        <v>57</v>
      </c>
      <c r="D19" s="28" t="s">
        <v>89</v>
      </c>
      <c r="F19" s="21">
        <v>18885</v>
      </c>
      <c r="G19" s="22">
        <f t="shared" si="1"/>
        <v>3021.6</v>
      </c>
      <c r="H19" s="27">
        <f t="shared" si="0"/>
        <v>21906.6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</row>
    <row r="20" spans="1:45" ht="21" customHeight="1" x14ac:dyDescent="0.25">
      <c r="A20" s="18" t="s">
        <v>29</v>
      </c>
      <c r="B20" s="19" t="s">
        <v>58</v>
      </c>
      <c r="C20" s="20" t="s">
        <v>59</v>
      </c>
      <c r="D20" s="28" t="s">
        <v>91</v>
      </c>
      <c r="F20" s="21">
        <v>14550</v>
      </c>
      <c r="G20" s="22">
        <f t="shared" si="1"/>
        <v>2328</v>
      </c>
      <c r="H20" s="27">
        <f t="shared" si="0"/>
        <v>16878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</row>
    <row r="21" spans="1:45" ht="21" customHeight="1" x14ac:dyDescent="0.25">
      <c r="A21" s="18" t="s">
        <v>30</v>
      </c>
      <c r="B21" s="19" t="s">
        <v>60</v>
      </c>
      <c r="C21" s="20" t="s">
        <v>61</v>
      </c>
      <c r="D21" s="28" t="s">
        <v>11</v>
      </c>
      <c r="F21" s="21">
        <v>25000</v>
      </c>
      <c r="G21" s="22">
        <f>F21*16%</f>
        <v>4000</v>
      </c>
      <c r="H21" s="27">
        <f t="shared" si="0"/>
        <v>29000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1:45" ht="21" customHeight="1" x14ac:dyDescent="0.25">
      <c r="A22" s="18" t="s">
        <v>31</v>
      </c>
      <c r="B22" s="19" t="s">
        <v>62</v>
      </c>
      <c r="C22" s="20" t="s">
        <v>63</v>
      </c>
      <c r="D22" s="28" t="s">
        <v>11</v>
      </c>
      <c r="F22" s="21">
        <v>28000</v>
      </c>
      <c r="G22" s="22">
        <f t="shared" si="1"/>
        <v>4480</v>
      </c>
      <c r="H22" s="27">
        <f t="shared" si="0"/>
        <v>32480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1:45" ht="21" customHeight="1" x14ac:dyDescent="0.25">
      <c r="A23" s="18" t="s">
        <v>32</v>
      </c>
      <c r="B23" s="19" t="s">
        <v>64</v>
      </c>
      <c r="C23" s="20" t="s">
        <v>65</v>
      </c>
      <c r="D23" s="28" t="s">
        <v>89</v>
      </c>
      <c r="F23" s="21">
        <v>26225</v>
      </c>
      <c r="G23" s="22">
        <f t="shared" si="1"/>
        <v>4196</v>
      </c>
      <c r="H23" s="27">
        <f t="shared" si="0"/>
        <v>30421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</row>
    <row r="24" spans="1:45" ht="21" customHeight="1" x14ac:dyDescent="0.25">
      <c r="A24" s="18" t="s">
        <v>33</v>
      </c>
      <c r="B24" s="19" t="s">
        <v>66</v>
      </c>
      <c r="C24" s="20" t="s">
        <v>67</v>
      </c>
      <c r="D24" s="28" t="s">
        <v>11</v>
      </c>
      <c r="F24" s="21">
        <v>21500</v>
      </c>
      <c r="G24" s="22">
        <f t="shared" si="1"/>
        <v>3440</v>
      </c>
      <c r="H24" s="27">
        <f t="shared" si="0"/>
        <v>24940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 spans="1:45" ht="21" customHeight="1" x14ac:dyDescent="0.25">
      <c r="A25" s="18" t="s">
        <v>34</v>
      </c>
      <c r="B25" s="19" t="s">
        <v>68</v>
      </c>
      <c r="C25" s="20" t="s">
        <v>69</v>
      </c>
      <c r="D25" s="28" t="s">
        <v>92</v>
      </c>
      <c r="F25" s="21">
        <v>21000</v>
      </c>
      <c r="G25" s="22">
        <f t="shared" si="1"/>
        <v>3360</v>
      </c>
      <c r="H25" s="27">
        <f t="shared" si="0"/>
        <v>24360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</row>
    <row r="26" spans="1:45" ht="21" customHeight="1" x14ac:dyDescent="0.25">
      <c r="A26" s="18" t="s">
        <v>35</v>
      </c>
      <c r="B26" s="19" t="s">
        <v>70</v>
      </c>
      <c r="C26" s="20" t="s">
        <v>71</v>
      </c>
      <c r="D26" s="28" t="s">
        <v>93</v>
      </c>
      <c r="F26" s="21">
        <v>17850</v>
      </c>
      <c r="G26" s="22">
        <f t="shared" si="1"/>
        <v>2856</v>
      </c>
      <c r="H26" s="27">
        <f t="shared" si="0"/>
        <v>20706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1:45" ht="21" customHeight="1" x14ac:dyDescent="0.25">
      <c r="A27" s="18" t="s">
        <v>36</v>
      </c>
      <c r="B27" s="19" t="s">
        <v>72</v>
      </c>
      <c r="C27" s="20" t="s">
        <v>73</v>
      </c>
      <c r="D27" s="28" t="s">
        <v>11</v>
      </c>
      <c r="F27" s="21">
        <v>21000</v>
      </c>
      <c r="G27" s="22">
        <f t="shared" si="1"/>
        <v>3360</v>
      </c>
      <c r="H27" s="27">
        <f t="shared" si="0"/>
        <v>24360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spans="1:45" ht="21" customHeight="1" x14ac:dyDescent="0.25">
      <c r="A28" s="18" t="s">
        <v>37</v>
      </c>
      <c r="B28" s="19" t="s">
        <v>74</v>
      </c>
      <c r="C28" s="20" t="s">
        <v>75</v>
      </c>
      <c r="D28" s="28" t="s">
        <v>94</v>
      </c>
      <c r="F28" s="21">
        <v>21500</v>
      </c>
      <c r="G28" s="22">
        <f t="shared" si="1"/>
        <v>3440</v>
      </c>
      <c r="H28" s="27">
        <f t="shared" si="0"/>
        <v>24940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</row>
    <row r="29" spans="1:45" ht="21" customHeight="1" x14ac:dyDescent="0.25">
      <c r="A29" s="18" t="s">
        <v>38</v>
      </c>
      <c r="B29" s="19" t="s">
        <v>76</v>
      </c>
      <c r="C29" s="20" t="s">
        <v>77</v>
      </c>
      <c r="D29" s="28" t="s">
        <v>93</v>
      </c>
      <c r="F29" s="21">
        <v>25000</v>
      </c>
      <c r="G29" s="22">
        <f t="shared" si="1"/>
        <v>4000</v>
      </c>
      <c r="H29" s="27">
        <f t="shared" si="0"/>
        <v>29000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</row>
    <row r="30" spans="1:45" ht="21" customHeight="1" x14ac:dyDescent="0.25">
      <c r="A30" s="18" t="s">
        <v>39</v>
      </c>
      <c r="B30" s="19" t="s">
        <v>78</v>
      </c>
      <c r="C30" s="20" t="s">
        <v>79</v>
      </c>
      <c r="D30" s="28" t="s">
        <v>95</v>
      </c>
      <c r="F30" s="21">
        <v>25000</v>
      </c>
      <c r="G30" s="22">
        <f t="shared" si="1"/>
        <v>4000</v>
      </c>
      <c r="H30" s="27">
        <f t="shared" si="0"/>
        <v>29000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</row>
    <row r="31" spans="1:45" ht="21" customHeight="1" x14ac:dyDescent="0.25">
      <c r="A31" s="18" t="s">
        <v>40</v>
      </c>
      <c r="B31" s="19" t="s">
        <v>80</v>
      </c>
      <c r="C31" s="20" t="s">
        <v>81</v>
      </c>
      <c r="D31" s="28" t="s">
        <v>96</v>
      </c>
      <c r="F31" s="21">
        <v>21000</v>
      </c>
      <c r="G31" s="22">
        <f t="shared" si="1"/>
        <v>3360</v>
      </c>
      <c r="H31" s="27">
        <f t="shared" si="0"/>
        <v>24360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</row>
    <row r="32" spans="1:45" ht="21" customHeight="1" x14ac:dyDescent="0.25">
      <c r="A32" s="18" t="s">
        <v>41</v>
      </c>
      <c r="B32" s="19" t="s">
        <v>82</v>
      </c>
      <c r="C32" s="20" t="s">
        <v>83</v>
      </c>
      <c r="D32" s="28" t="s">
        <v>97</v>
      </c>
      <c r="F32" s="21">
        <v>26225</v>
      </c>
      <c r="G32" s="22">
        <f t="shared" si="1"/>
        <v>4196</v>
      </c>
      <c r="H32" s="27">
        <f t="shared" si="0"/>
        <v>30421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</row>
    <row r="33" spans="1:45" ht="21" customHeight="1" x14ac:dyDescent="0.25">
      <c r="A33" s="18" t="s">
        <v>42</v>
      </c>
      <c r="B33" s="19" t="s">
        <v>84</v>
      </c>
      <c r="C33" s="20" t="s">
        <v>85</v>
      </c>
      <c r="D33" s="28" t="s">
        <v>91</v>
      </c>
      <c r="F33" s="21">
        <v>27777.78</v>
      </c>
      <c r="G33" s="22">
        <f t="shared" si="1"/>
        <v>4444.4448000000002</v>
      </c>
      <c r="H33" s="27">
        <f t="shared" si="0"/>
        <v>32222.2248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</row>
    <row r="34" spans="1:45" ht="21" customHeight="1" thickBot="1" x14ac:dyDescent="0.3">
      <c r="A34" s="18" t="s">
        <v>43</v>
      </c>
      <c r="B34" s="19" t="s">
        <v>100</v>
      </c>
      <c r="C34" s="20" t="s">
        <v>101</v>
      </c>
      <c r="D34" s="28" t="s">
        <v>11</v>
      </c>
      <c r="F34" s="21">
        <v>22000</v>
      </c>
      <c r="G34" s="22">
        <v>3520</v>
      </c>
      <c r="H34" s="27">
        <f t="shared" si="0"/>
        <v>25520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</row>
    <row r="35" spans="1:45" ht="19.5" customHeight="1" thickBot="1" x14ac:dyDescent="0.3">
      <c r="B35" s="32"/>
      <c r="C35" s="33"/>
      <c r="D35" s="34" t="s">
        <v>15</v>
      </c>
      <c r="F35" s="23">
        <f>SUM(F11:F34)</f>
        <v>844676.32310344838</v>
      </c>
      <c r="G35" s="31">
        <f t="shared" ref="G35:H35" si="2">SUM(G11:G34)</f>
        <v>135148.21169655173</v>
      </c>
      <c r="H35" s="31">
        <f t="shared" si="2"/>
        <v>979824.53479999991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</row>
    <row r="36" spans="1:45" x14ac:dyDescent="0.25">
      <c r="B36" s="1" t="s">
        <v>1</v>
      </c>
      <c r="C36" s="1" t="s">
        <v>1</v>
      </c>
      <c r="F36" s="24"/>
      <c r="G36" s="24"/>
      <c r="H36" s="24"/>
    </row>
    <row r="37" spans="1:45" x14ac:dyDescent="0.25">
      <c r="A37" s="25"/>
      <c r="B37" s="25"/>
      <c r="C37" s="25"/>
      <c r="D37" s="25"/>
      <c r="E37" s="14"/>
      <c r="F37" s="26"/>
      <c r="G37" s="26"/>
      <c r="H37" s="26"/>
    </row>
    <row r="38" spans="1:45" ht="15.75" thickBot="1" x14ac:dyDescent="0.3"/>
    <row r="39" spans="1:45" ht="15.75" thickBot="1" x14ac:dyDescent="0.3">
      <c r="D39" s="30" t="s">
        <v>16</v>
      </c>
      <c r="F39" s="23">
        <f>F35</f>
        <v>844676.32310344838</v>
      </c>
      <c r="G39" s="23">
        <f>G35</f>
        <v>135148.21169655173</v>
      </c>
      <c r="H39" s="23">
        <f>H35</f>
        <v>979824.53479999991</v>
      </c>
    </row>
  </sheetData>
  <mergeCells count="3">
    <mergeCell ref="B3:D3"/>
    <mergeCell ref="B4:D4"/>
    <mergeCell ref="B5:D5"/>
  </mergeCells>
  <pageMargins left="0.15748031496062992" right="0.15748031496062992" top="0.19685039370078741" bottom="0.35433070866141736" header="0" footer="0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50"/>
  </sheetPr>
  <dimension ref="A2:AS41"/>
  <sheetViews>
    <sheetView workbookViewId="0">
      <pane xSplit="1" ySplit="8" topLeftCell="B30" activePane="bottomRight" state="frozen"/>
      <selection pane="topRight" activeCell="B1" sqref="B1"/>
      <selection pane="bottomLeft" activeCell="A9" sqref="A9"/>
      <selection pane="bottomRight" activeCell="H44" sqref="H44"/>
    </sheetView>
  </sheetViews>
  <sheetFormatPr baseColWidth="10" defaultColWidth="11.5703125" defaultRowHeight="15" x14ac:dyDescent="0.25"/>
  <cols>
    <col min="1" max="1" width="19" style="1" customWidth="1"/>
    <col min="2" max="2" width="39.28515625" style="1" customWidth="1"/>
    <col min="3" max="3" width="48.7109375" style="1" customWidth="1"/>
    <col min="4" max="4" width="24.28515625" style="1" customWidth="1"/>
    <col min="5" max="5" width="2.7109375" style="2" customWidth="1"/>
    <col min="6" max="6" width="12.7109375" style="1" customWidth="1"/>
    <col min="7" max="7" width="11.5703125" style="1" customWidth="1"/>
    <col min="8" max="8" width="12.5703125" style="1" customWidth="1"/>
    <col min="9" max="16384" width="11.5703125" style="1"/>
  </cols>
  <sheetData>
    <row r="2" spans="1:45" ht="15.75" thickBot="1" x14ac:dyDescent="0.3"/>
    <row r="3" spans="1:45" ht="18" x14ac:dyDescent="0.25">
      <c r="B3" s="47" t="s">
        <v>21</v>
      </c>
      <c r="C3" s="48"/>
      <c r="D3" s="49"/>
    </row>
    <row r="4" spans="1:45" ht="17.45" customHeight="1" x14ac:dyDescent="0.25">
      <c r="B4" s="50" t="s">
        <v>20</v>
      </c>
      <c r="C4" s="51"/>
      <c r="D4" s="52"/>
    </row>
    <row r="5" spans="1:45" ht="16.899999999999999" customHeight="1" thickBot="1" x14ac:dyDescent="0.3">
      <c r="B5" s="53" t="s">
        <v>22</v>
      </c>
      <c r="C5" s="54"/>
      <c r="D5" s="55"/>
    </row>
    <row r="6" spans="1:45" ht="15" customHeight="1" thickBot="1" x14ac:dyDescent="0.3">
      <c r="A6" s="3"/>
      <c r="B6" s="4"/>
      <c r="C6" s="35" t="s">
        <v>152</v>
      </c>
      <c r="D6" s="4"/>
      <c r="E6" s="5"/>
      <c r="F6" s="6"/>
      <c r="G6" s="6"/>
      <c r="H6" s="6"/>
    </row>
    <row r="7" spans="1:45" x14ac:dyDescent="0.25">
      <c r="A7" s="7" t="s">
        <v>0</v>
      </c>
      <c r="B7" s="8" t="s">
        <v>1</v>
      </c>
      <c r="C7" s="8" t="s">
        <v>1</v>
      </c>
      <c r="D7" s="9" t="s">
        <v>1</v>
      </c>
      <c r="E7" s="10"/>
      <c r="F7" s="7"/>
      <c r="G7" s="8" t="s">
        <v>1</v>
      </c>
      <c r="H7" s="9"/>
    </row>
    <row r="8" spans="1:45" ht="15.75" thickBot="1" x14ac:dyDescent="0.3">
      <c r="A8" s="11" t="s">
        <v>2</v>
      </c>
      <c r="B8" s="12" t="s">
        <v>3</v>
      </c>
      <c r="C8" s="12" t="s">
        <v>4</v>
      </c>
      <c r="D8" s="13" t="s">
        <v>5</v>
      </c>
      <c r="E8" s="14"/>
      <c r="F8" s="11" t="s">
        <v>6</v>
      </c>
      <c r="G8" s="12" t="s">
        <v>7</v>
      </c>
      <c r="H8" s="13" t="s">
        <v>8</v>
      </c>
    </row>
    <row r="9" spans="1:45" s="2" customFormat="1" x14ac:dyDescent="0.25">
      <c r="A9" s="15"/>
      <c r="B9" s="14"/>
      <c r="C9" s="14"/>
      <c r="D9" s="16"/>
      <c r="E9" s="14"/>
      <c r="F9" s="15"/>
      <c r="G9" s="14"/>
      <c r="H9" s="16"/>
    </row>
    <row r="10" spans="1:45" s="2" customFormat="1" ht="18.75" x14ac:dyDescent="0.25">
      <c r="A10" s="15"/>
      <c r="B10" s="17"/>
      <c r="C10" s="14"/>
      <c r="D10" s="16"/>
      <c r="E10" s="14"/>
      <c r="F10" s="15"/>
      <c r="G10" s="14"/>
      <c r="H10" s="16"/>
    </row>
    <row r="11" spans="1:45" ht="23.25" customHeight="1" x14ac:dyDescent="0.25">
      <c r="A11" s="18" t="s">
        <v>9</v>
      </c>
      <c r="B11" s="19" t="s">
        <v>10</v>
      </c>
      <c r="C11" s="20" t="s">
        <v>19</v>
      </c>
      <c r="D11" s="28" t="s">
        <v>11</v>
      </c>
      <c r="F11" s="21">
        <v>82475</v>
      </c>
      <c r="G11" s="22">
        <f>F11*16%</f>
        <v>13196</v>
      </c>
      <c r="H11" s="27">
        <f>+F11+G11</f>
        <v>95671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1:45" ht="22.9" customHeight="1" x14ac:dyDescent="0.25">
      <c r="A12" s="18" t="s">
        <v>17</v>
      </c>
      <c r="B12" s="19" t="s">
        <v>13</v>
      </c>
      <c r="C12" s="20" t="s">
        <v>18</v>
      </c>
      <c r="D12" s="28" t="s">
        <v>11</v>
      </c>
      <c r="F12" s="21">
        <v>12817.043103448277</v>
      </c>
      <c r="G12" s="22">
        <v>2050.7268965517242</v>
      </c>
      <c r="H12" s="27">
        <f t="shared" ref="H12:H35" si="0">+F12+G12</f>
        <v>14867.77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 ht="21" customHeight="1" x14ac:dyDescent="0.25">
      <c r="A13" s="18" t="s">
        <v>12</v>
      </c>
      <c r="B13" s="19" t="s">
        <v>13</v>
      </c>
      <c r="C13" s="20" t="s">
        <v>14</v>
      </c>
      <c r="D13" s="28" t="s">
        <v>11</v>
      </c>
      <c r="F13" s="21">
        <v>281331.5</v>
      </c>
      <c r="G13" s="22">
        <v>45013.04</v>
      </c>
      <c r="H13" s="27">
        <f t="shared" si="0"/>
        <v>326344.53999999998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45" ht="21" customHeight="1" x14ac:dyDescent="0.25">
      <c r="A14" s="18" t="s">
        <v>23</v>
      </c>
      <c r="B14" s="19" t="s">
        <v>46</v>
      </c>
      <c r="C14" s="20" t="s">
        <v>47</v>
      </c>
      <c r="D14" s="28" t="s">
        <v>86</v>
      </c>
      <c r="F14" s="21">
        <v>18950</v>
      </c>
      <c r="G14" s="22">
        <f>F14*16%</f>
        <v>3032</v>
      </c>
      <c r="H14" s="27">
        <f t="shared" si="0"/>
        <v>21982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ht="21" customHeight="1" x14ac:dyDescent="0.25">
      <c r="A15" s="18" t="s">
        <v>24</v>
      </c>
      <c r="B15" s="19" t="s">
        <v>48</v>
      </c>
      <c r="C15" s="20" t="s">
        <v>49</v>
      </c>
      <c r="D15" s="28" t="s">
        <v>87</v>
      </c>
      <c r="F15" s="21">
        <v>8890</v>
      </c>
      <c r="G15" s="22">
        <f>F15*16%</f>
        <v>1422.4</v>
      </c>
      <c r="H15" s="27">
        <f t="shared" si="0"/>
        <v>10312.4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5" ht="21" customHeight="1" x14ac:dyDescent="0.25">
      <c r="A16" s="18" t="s">
        <v>25</v>
      </c>
      <c r="B16" s="19" t="s">
        <v>50</v>
      </c>
      <c r="C16" s="20" t="s">
        <v>51</v>
      </c>
      <c r="D16" s="28" t="s">
        <v>88</v>
      </c>
      <c r="F16" s="21">
        <v>20000</v>
      </c>
      <c r="G16" s="22">
        <f t="shared" ref="G16:G33" si="1">F16*16%</f>
        <v>3200</v>
      </c>
      <c r="H16" s="27">
        <f t="shared" si="0"/>
        <v>23200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 spans="1:45" ht="21" customHeight="1" x14ac:dyDescent="0.25">
      <c r="A17" s="18" t="s">
        <v>26</v>
      </c>
      <c r="B17" s="19" t="s">
        <v>52</v>
      </c>
      <c r="C17" s="20" t="s">
        <v>53</v>
      </c>
      <c r="D17" s="28" t="s">
        <v>89</v>
      </c>
      <c r="F17" s="21">
        <v>31475</v>
      </c>
      <c r="G17" s="22">
        <f t="shared" si="1"/>
        <v>5036</v>
      </c>
      <c r="H17" s="27">
        <f t="shared" si="0"/>
        <v>36511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</row>
    <row r="18" spans="1:45" ht="21" customHeight="1" x14ac:dyDescent="0.25">
      <c r="A18" s="18" t="s">
        <v>27</v>
      </c>
      <c r="B18" s="19" t="s">
        <v>54</v>
      </c>
      <c r="C18" s="20" t="s">
        <v>55</v>
      </c>
      <c r="D18" s="28" t="s">
        <v>90</v>
      </c>
      <c r="F18" s="21">
        <v>26225</v>
      </c>
      <c r="G18" s="22">
        <f t="shared" si="1"/>
        <v>4196</v>
      </c>
      <c r="H18" s="27">
        <f t="shared" si="0"/>
        <v>30421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</row>
    <row r="19" spans="1:45" ht="21" customHeight="1" x14ac:dyDescent="0.25">
      <c r="A19" s="18" t="s">
        <v>28</v>
      </c>
      <c r="B19" s="19" t="s">
        <v>56</v>
      </c>
      <c r="C19" s="20" t="s">
        <v>57</v>
      </c>
      <c r="D19" s="28" t="s">
        <v>89</v>
      </c>
      <c r="F19" s="21">
        <v>18885</v>
      </c>
      <c r="G19" s="22">
        <f t="shared" si="1"/>
        <v>3021.6</v>
      </c>
      <c r="H19" s="27">
        <f t="shared" si="0"/>
        <v>21906.6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</row>
    <row r="20" spans="1:45" ht="21" customHeight="1" x14ac:dyDescent="0.25">
      <c r="A20" s="18" t="s">
        <v>29</v>
      </c>
      <c r="B20" s="19" t="s">
        <v>58</v>
      </c>
      <c r="C20" s="20" t="s">
        <v>59</v>
      </c>
      <c r="D20" s="28" t="s">
        <v>91</v>
      </c>
      <c r="F20" s="21">
        <v>14550</v>
      </c>
      <c r="G20" s="22">
        <f t="shared" si="1"/>
        <v>2328</v>
      </c>
      <c r="H20" s="27">
        <f t="shared" si="0"/>
        <v>16878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</row>
    <row r="21" spans="1:45" ht="21" customHeight="1" x14ac:dyDescent="0.25">
      <c r="A21" s="18" t="s">
        <v>30</v>
      </c>
      <c r="B21" s="19" t="s">
        <v>60</v>
      </c>
      <c r="C21" s="20" t="s">
        <v>61</v>
      </c>
      <c r="D21" s="28" t="s">
        <v>11</v>
      </c>
      <c r="F21" s="21">
        <v>25000</v>
      </c>
      <c r="G21" s="22">
        <f>F21*16%</f>
        <v>4000</v>
      </c>
      <c r="H21" s="27">
        <f t="shared" si="0"/>
        <v>29000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1:45" ht="21" customHeight="1" x14ac:dyDescent="0.25">
      <c r="A22" s="18" t="s">
        <v>31</v>
      </c>
      <c r="B22" s="19" t="s">
        <v>62</v>
      </c>
      <c r="C22" s="20" t="s">
        <v>63</v>
      </c>
      <c r="D22" s="28" t="s">
        <v>11</v>
      </c>
      <c r="F22" s="21">
        <v>28000</v>
      </c>
      <c r="G22" s="22">
        <f t="shared" si="1"/>
        <v>4480</v>
      </c>
      <c r="H22" s="27">
        <f t="shared" si="0"/>
        <v>32480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1:45" ht="21" customHeight="1" x14ac:dyDescent="0.25">
      <c r="A23" s="18" t="s">
        <v>32</v>
      </c>
      <c r="B23" s="19" t="s">
        <v>64</v>
      </c>
      <c r="C23" s="20" t="s">
        <v>65</v>
      </c>
      <c r="D23" s="28" t="s">
        <v>89</v>
      </c>
      <c r="F23" s="21">
        <v>26225</v>
      </c>
      <c r="G23" s="22">
        <f t="shared" si="1"/>
        <v>4196</v>
      </c>
      <c r="H23" s="27">
        <f t="shared" si="0"/>
        <v>30421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</row>
    <row r="24" spans="1:45" ht="21" customHeight="1" x14ac:dyDescent="0.25">
      <c r="A24" s="18" t="s">
        <v>33</v>
      </c>
      <c r="B24" s="19" t="s">
        <v>66</v>
      </c>
      <c r="C24" s="20" t="s">
        <v>67</v>
      </c>
      <c r="D24" s="28" t="s">
        <v>11</v>
      </c>
      <c r="F24" s="21">
        <v>21500</v>
      </c>
      <c r="G24" s="22">
        <f t="shared" si="1"/>
        <v>3440</v>
      </c>
      <c r="H24" s="27">
        <f t="shared" si="0"/>
        <v>24940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 spans="1:45" ht="21" customHeight="1" x14ac:dyDescent="0.25">
      <c r="A25" s="18" t="s">
        <v>34</v>
      </c>
      <c r="B25" s="19" t="s">
        <v>68</v>
      </c>
      <c r="C25" s="20" t="s">
        <v>69</v>
      </c>
      <c r="D25" s="28" t="s">
        <v>92</v>
      </c>
      <c r="F25" s="21">
        <v>21000</v>
      </c>
      <c r="G25" s="22">
        <f t="shared" si="1"/>
        <v>3360</v>
      </c>
      <c r="H25" s="27">
        <f t="shared" si="0"/>
        <v>24360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</row>
    <row r="26" spans="1:45" ht="21" customHeight="1" x14ac:dyDescent="0.25">
      <c r="A26" s="18" t="s">
        <v>35</v>
      </c>
      <c r="B26" s="19" t="s">
        <v>70</v>
      </c>
      <c r="C26" s="20" t="s">
        <v>71</v>
      </c>
      <c r="D26" s="28" t="s">
        <v>93</v>
      </c>
      <c r="F26" s="21">
        <v>17850</v>
      </c>
      <c r="G26" s="22">
        <f t="shared" si="1"/>
        <v>2856</v>
      </c>
      <c r="H26" s="27">
        <f t="shared" si="0"/>
        <v>20706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1:45" ht="21" customHeight="1" x14ac:dyDescent="0.25">
      <c r="A27" s="18" t="s">
        <v>36</v>
      </c>
      <c r="B27" s="19" t="s">
        <v>72</v>
      </c>
      <c r="C27" s="20" t="s">
        <v>73</v>
      </c>
      <c r="D27" s="28" t="s">
        <v>11</v>
      </c>
      <c r="F27" s="21">
        <v>21000</v>
      </c>
      <c r="G27" s="22">
        <f t="shared" si="1"/>
        <v>3360</v>
      </c>
      <c r="H27" s="27">
        <f t="shared" si="0"/>
        <v>24360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spans="1:45" ht="21" customHeight="1" x14ac:dyDescent="0.25">
      <c r="A28" s="18" t="s">
        <v>37</v>
      </c>
      <c r="B28" s="19" t="s">
        <v>74</v>
      </c>
      <c r="C28" s="20" t="s">
        <v>75</v>
      </c>
      <c r="D28" s="28" t="s">
        <v>94</v>
      </c>
      <c r="F28" s="21">
        <v>21500</v>
      </c>
      <c r="G28" s="22">
        <f t="shared" si="1"/>
        <v>3440</v>
      </c>
      <c r="H28" s="27">
        <f t="shared" si="0"/>
        <v>24940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</row>
    <row r="29" spans="1:45" ht="21" customHeight="1" x14ac:dyDescent="0.25">
      <c r="A29" s="18" t="s">
        <v>38</v>
      </c>
      <c r="B29" s="19" t="s">
        <v>76</v>
      </c>
      <c r="C29" s="20" t="s">
        <v>77</v>
      </c>
      <c r="D29" s="28" t="s">
        <v>93</v>
      </c>
      <c r="F29" s="21">
        <v>25000</v>
      </c>
      <c r="G29" s="22">
        <f t="shared" si="1"/>
        <v>4000</v>
      </c>
      <c r="H29" s="27">
        <f t="shared" si="0"/>
        <v>29000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</row>
    <row r="30" spans="1:45" ht="21" customHeight="1" x14ac:dyDescent="0.25">
      <c r="A30" s="18" t="s">
        <v>39</v>
      </c>
      <c r="B30" s="19" t="s">
        <v>78</v>
      </c>
      <c r="C30" s="20" t="s">
        <v>79</v>
      </c>
      <c r="D30" s="28" t="s">
        <v>95</v>
      </c>
      <c r="F30" s="21">
        <v>25000</v>
      </c>
      <c r="G30" s="22">
        <f t="shared" si="1"/>
        <v>4000</v>
      </c>
      <c r="H30" s="27">
        <f t="shared" si="0"/>
        <v>29000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</row>
    <row r="31" spans="1:45" ht="21" customHeight="1" x14ac:dyDescent="0.25">
      <c r="A31" s="18" t="s">
        <v>40</v>
      </c>
      <c r="B31" s="19" t="s">
        <v>80</v>
      </c>
      <c r="C31" s="20" t="s">
        <v>81</v>
      </c>
      <c r="D31" s="28" t="s">
        <v>96</v>
      </c>
      <c r="F31" s="21">
        <v>21000</v>
      </c>
      <c r="G31" s="22">
        <f t="shared" si="1"/>
        <v>3360</v>
      </c>
      <c r="H31" s="27">
        <f t="shared" si="0"/>
        <v>24360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</row>
    <row r="32" spans="1:45" ht="21" customHeight="1" x14ac:dyDescent="0.25">
      <c r="A32" s="18" t="s">
        <v>41</v>
      </c>
      <c r="B32" s="19" t="s">
        <v>82</v>
      </c>
      <c r="C32" s="20" t="s">
        <v>83</v>
      </c>
      <c r="D32" s="28" t="s">
        <v>97</v>
      </c>
      <c r="F32" s="21">
        <v>26225</v>
      </c>
      <c r="G32" s="22">
        <f t="shared" si="1"/>
        <v>4196</v>
      </c>
      <c r="H32" s="27">
        <f t="shared" si="0"/>
        <v>30421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</row>
    <row r="33" spans="1:45" ht="21" customHeight="1" x14ac:dyDescent="0.25">
      <c r="A33" s="18" t="s">
        <v>42</v>
      </c>
      <c r="B33" s="19" t="s">
        <v>84</v>
      </c>
      <c r="C33" s="20" t="s">
        <v>85</v>
      </c>
      <c r="D33" s="28" t="s">
        <v>91</v>
      </c>
      <c r="F33" s="21">
        <v>27777.78</v>
      </c>
      <c r="G33" s="22">
        <f t="shared" si="1"/>
        <v>4444.4448000000002</v>
      </c>
      <c r="H33" s="27">
        <f t="shared" si="0"/>
        <v>32222.2248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</row>
    <row r="34" spans="1:45" ht="21" customHeight="1" x14ac:dyDescent="0.25">
      <c r="A34" s="18" t="s">
        <v>45</v>
      </c>
      <c r="B34" s="19" t="s">
        <v>98</v>
      </c>
      <c r="C34" s="20" t="s">
        <v>102</v>
      </c>
      <c r="D34" s="28" t="s">
        <v>11</v>
      </c>
      <c r="F34" s="21">
        <v>17000</v>
      </c>
      <c r="G34" s="22">
        <v>2720</v>
      </c>
      <c r="H34" s="27">
        <f t="shared" si="0"/>
        <v>19720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</row>
    <row r="35" spans="1:45" ht="21" customHeight="1" x14ac:dyDescent="0.25">
      <c r="A35" s="18" t="s">
        <v>44</v>
      </c>
      <c r="B35" s="19" t="s">
        <v>98</v>
      </c>
      <c r="C35" s="20" t="s">
        <v>103</v>
      </c>
      <c r="D35" s="28" t="s">
        <v>11</v>
      </c>
      <c r="F35" s="21">
        <v>33000</v>
      </c>
      <c r="G35" s="22">
        <v>5280</v>
      </c>
      <c r="H35" s="27">
        <f t="shared" si="0"/>
        <v>38280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</row>
    <row r="36" spans="1:45" ht="21" customHeight="1" thickBot="1" x14ac:dyDescent="0.3">
      <c r="A36" s="18" t="s">
        <v>43</v>
      </c>
      <c r="B36" s="19" t="s">
        <v>99</v>
      </c>
      <c r="C36" s="20" t="s">
        <v>104</v>
      </c>
      <c r="D36" s="28" t="s">
        <v>11</v>
      </c>
      <c r="F36" s="21">
        <v>22000</v>
      </c>
      <c r="G36" s="22">
        <v>3520</v>
      </c>
      <c r="H36" s="27">
        <f>+F36+G36</f>
        <v>25520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</row>
    <row r="37" spans="1:45" ht="19.5" customHeight="1" thickBot="1" x14ac:dyDescent="0.3">
      <c r="B37" s="32"/>
      <c r="C37" s="33"/>
      <c r="D37" s="34" t="s">
        <v>15</v>
      </c>
      <c r="F37" s="23">
        <f>SUM(F11:F36)</f>
        <v>894676.32310344838</v>
      </c>
      <c r="G37" s="23">
        <f t="shared" ref="G37" si="2">SUM(G11:G36)</f>
        <v>143148.21169655173</v>
      </c>
      <c r="H37" s="23">
        <f>SUM(H11:H36)</f>
        <v>1037824.5347999999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</row>
    <row r="38" spans="1:45" x14ac:dyDescent="0.25">
      <c r="B38" s="1" t="s">
        <v>1</v>
      </c>
      <c r="C38" s="1" t="s">
        <v>1</v>
      </c>
      <c r="F38" s="24"/>
      <c r="G38" s="24"/>
      <c r="H38" s="24"/>
    </row>
    <row r="39" spans="1:45" x14ac:dyDescent="0.25">
      <c r="A39" s="25"/>
      <c r="B39" s="25"/>
      <c r="C39" s="25"/>
      <c r="D39" s="25"/>
      <c r="E39" s="14"/>
      <c r="F39" s="26"/>
      <c r="G39" s="26"/>
      <c r="H39" s="26"/>
    </row>
    <row r="40" spans="1:45" ht="15.75" thickBot="1" x14ac:dyDescent="0.3"/>
    <row r="41" spans="1:45" ht="15.75" thickBot="1" x14ac:dyDescent="0.3">
      <c r="D41" s="30" t="s">
        <v>16</v>
      </c>
      <c r="F41" s="23">
        <f>F37</f>
        <v>894676.32310344838</v>
      </c>
      <c r="G41" s="23">
        <f>G37</f>
        <v>143148.21169655173</v>
      </c>
      <c r="H41" s="23">
        <f>H37</f>
        <v>1037824.5347999999</v>
      </c>
    </row>
  </sheetData>
  <mergeCells count="3">
    <mergeCell ref="B3:D3"/>
    <mergeCell ref="B4:D4"/>
    <mergeCell ref="B5:D5"/>
  </mergeCells>
  <pageMargins left="0.15748031496062992" right="0.15748031496062992" top="0.19685039370078741" bottom="0.35433070866141736" header="0" footer="0"/>
  <pageSetup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indexed="50"/>
  </sheetPr>
  <dimension ref="A2:AS46"/>
  <sheetViews>
    <sheetView workbookViewId="0">
      <pane xSplit="1" ySplit="8" topLeftCell="B36" activePane="bottomRight" state="frozen"/>
      <selection pane="topRight" activeCell="B1" sqref="B1"/>
      <selection pane="bottomLeft" activeCell="A9" sqref="A9"/>
      <selection pane="bottomRight" activeCell="D39" sqref="D39"/>
    </sheetView>
  </sheetViews>
  <sheetFormatPr baseColWidth="10" defaultColWidth="11.5703125" defaultRowHeight="15" x14ac:dyDescent="0.25"/>
  <cols>
    <col min="1" max="1" width="31.28515625" style="1" bestFit="1" customWidth="1"/>
    <col min="2" max="2" width="39.28515625" style="1" customWidth="1"/>
    <col min="3" max="3" width="48.7109375" style="1" customWidth="1"/>
    <col min="4" max="4" width="24.28515625" style="1" customWidth="1"/>
    <col min="5" max="5" width="2.7109375" style="2" customWidth="1"/>
    <col min="6" max="6" width="12.7109375" style="1" customWidth="1"/>
    <col min="7" max="7" width="11.5703125" style="1" customWidth="1"/>
    <col min="8" max="8" width="12.5703125" style="1" customWidth="1"/>
    <col min="9" max="16384" width="11.5703125" style="1"/>
  </cols>
  <sheetData>
    <row r="2" spans="1:45" ht="15.75" thickBot="1" x14ac:dyDescent="0.3"/>
    <row r="3" spans="1:45" ht="18" x14ac:dyDescent="0.25">
      <c r="B3" s="47" t="s">
        <v>21</v>
      </c>
      <c r="C3" s="48"/>
      <c r="D3" s="49"/>
    </row>
    <row r="4" spans="1:45" ht="17.45" customHeight="1" x14ac:dyDescent="0.25">
      <c r="B4" s="50" t="s">
        <v>20</v>
      </c>
      <c r="C4" s="51"/>
      <c r="D4" s="52"/>
    </row>
    <row r="5" spans="1:45" ht="16.899999999999999" customHeight="1" thickBot="1" x14ac:dyDescent="0.3">
      <c r="B5" s="53" t="s">
        <v>22</v>
      </c>
      <c r="C5" s="54"/>
      <c r="D5" s="55"/>
    </row>
    <row r="6" spans="1:45" ht="15" customHeight="1" thickBot="1" x14ac:dyDescent="0.3">
      <c r="A6" s="3"/>
      <c r="B6" s="4"/>
      <c r="C6" s="36" t="s">
        <v>153</v>
      </c>
      <c r="D6" s="4"/>
      <c r="E6" s="5"/>
      <c r="F6" s="6"/>
      <c r="G6" s="6"/>
      <c r="H6" s="6"/>
    </row>
    <row r="7" spans="1:45" x14ac:dyDescent="0.25">
      <c r="A7" s="7" t="s">
        <v>0</v>
      </c>
      <c r="B7" s="8" t="s">
        <v>1</v>
      </c>
      <c r="C7" s="8" t="s">
        <v>1</v>
      </c>
      <c r="D7" s="9" t="s">
        <v>1</v>
      </c>
      <c r="E7" s="10"/>
      <c r="F7" s="7"/>
      <c r="G7" s="8" t="s">
        <v>1</v>
      </c>
      <c r="H7" s="9"/>
    </row>
    <row r="8" spans="1:45" ht="15.75" thickBot="1" x14ac:dyDescent="0.3">
      <c r="A8" s="11" t="s">
        <v>2</v>
      </c>
      <c r="B8" s="12" t="s">
        <v>3</v>
      </c>
      <c r="C8" s="12" t="s">
        <v>4</v>
      </c>
      <c r="D8" s="13" t="s">
        <v>5</v>
      </c>
      <c r="E8" s="14"/>
      <c r="F8" s="11" t="s">
        <v>6</v>
      </c>
      <c r="G8" s="12" t="s">
        <v>7</v>
      </c>
      <c r="H8" s="13" t="s">
        <v>8</v>
      </c>
    </row>
    <row r="9" spans="1:45" s="2" customFormat="1" x14ac:dyDescent="0.25">
      <c r="A9" s="15"/>
      <c r="B9" s="14"/>
      <c r="C9" s="14"/>
      <c r="D9" s="16"/>
      <c r="E9" s="14"/>
      <c r="F9" s="15"/>
      <c r="G9" s="14"/>
      <c r="H9" s="16"/>
    </row>
    <row r="10" spans="1:45" s="2" customFormat="1" ht="18.75" x14ac:dyDescent="0.25">
      <c r="A10" s="15"/>
      <c r="B10" s="17"/>
      <c r="C10" s="14"/>
      <c r="D10" s="16"/>
      <c r="E10" s="14"/>
      <c r="F10" s="15"/>
      <c r="G10" s="14"/>
      <c r="H10" s="16"/>
    </row>
    <row r="11" spans="1:45" ht="23.25" customHeight="1" x14ac:dyDescent="0.25">
      <c r="A11" s="18" t="s">
        <v>9</v>
      </c>
      <c r="B11" s="19" t="s">
        <v>10</v>
      </c>
      <c r="C11" s="20" t="s">
        <v>19</v>
      </c>
      <c r="D11" s="28" t="s">
        <v>11</v>
      </c>
      <c r="F11" s="38">
        <v>82475</v>
      </c>
      <c r="G11" s="22">
        <f>F11*16%</f>
        <v>13196</v>
      </c>
      <c r="H11" s="27">
        <f>+F11+G11</f>
        <v>95671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1:45" ht="22.9" customHeight="1" x14ac:dyDescent="0.25">
      <c r="A12" s="18" t="s">
        <v>17</v>
      </c>
      <c r="B12" s="19" t="s">
        <v>13</v>
      </c>
      <c r="C12" s="20" t="s">
        <v>18</v>
      </c>
      <c r="D12" s="28" t="s">
        <v>11</v>
      </c>
      <c r="F12" s="38">
        <v>12817.043103448277</v>
      </c>
      <c r="G12" s="22">
        <f t="shared" ref="G12:G36" si="0">F12*16%</f>
        <v>2050.7268965517242</v>
      </c>
      <c r="H12" s="27">
        <f t="shared" ref="H12:H36" si="1">+F12+G12</f>
        <v>14867.77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 ht="21" customHeight="1" x14ac:dyDescent="0.25">
      <c r="A13" s="18" t="s">
        <v>12</v>
      </c>
      <c r="B13" s="19" t="s">
        <v>13</v>
      </c>
      <c r="C13" s="20" t="s">
        <v>14</v>
      </c>
      <c r="D13" s="28" t="s">
        <v>11</v>
      </c>
      <c r="F13" s="38">
        <v>281331.5</v>
      </c>
      <c r="G13" s="22">
        <f t="shared" si="0"/>
        <v>45013.04</v>
      </c>
      <c r="H13" s="27">
        <f t="shared" si="1"/>
        <v>326344.53999999998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45" ht="21" customHeight="1" x14ac:dyDescent="0.25">
      <c r="A14" s="18" t="s">
        <v>23</v>
      </c>
      <c r="B14" s="19" t="s">
        <v>46</v>
      </c>
      <c r="C14" s="20" t="s">
        <v>47</v>
      </c>
      <c r="D14" s="28" t="s">
        <v>86</v>
      </c>
      <c r="F14" s="38">
        <v>18950</v>
      </c>
      <c r="G14" s="22">
        <f t="shared" si="0"/>
        <v>3032</v>
      </c>
      <c r="H14" s="27">
        <f t="shared" si="1"/>
        <v>21982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ht="21" customHeight="1" x14ac:dyDescent="0.25">
      <c r="A15" s="18" t="s">
        <v>24</v>
      </c>
      <c r="B15" s="19" t="s">
        <v>48</v>
      </c>
      <c r="C15" s="20" t="s">
        <v>49</v>
      </c>
      <c r="D15" s="28" t="s">
        <v>87</v>
      </c>
      <c r="F15" s="38">
        <v>8890</v>
      </c>
      <c r="G15" s="22">
        <f t="shared" si="0"/>
        <v>1422.4</v>
      </c>
      <c r="H15" s="27">
        <f t="shared" si="1"/>
        <v>10312.4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5" ht="21" customHeight="1" x14ac:dyDescent="0.25">
      <c r="A16" s="18" t="s">
        <v>25</v>
      </c>
      <c r="B16" s="19" t="s">
        <v>50</v>
      </c>
      <c r="C16" s="20" t="s">
        <v>51</v>
      </c>
      <c r="D16" s="28" t="s">
        <v>88</v>
      </c>
      <c r="F16" s="38">
        <v>20000</v>
      </c>
      <c r="G16" s="22">
        <f t="shared" si="0"/>
        <v>3200</v>
      </c>
      <c r="H16" s="27">
        <f t="shared" si="1"/>
        <v>23200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 spans="1:45" ht="21" customHeight="1" x14ac:dyDescent="0.25">
      <c r="A17" s="18" t="s">
        <v>26</v>
      </c>
      <c r="B17" s="19" t="s">
        <v>52</v>
      </c>
      <c r="C17" s="20" t="s">
        <v>53</v>
      </c>
      <c r="D17" s="28" t="s">
        <v>89</v>
      </c>
      <c r="F17" s="38">
        <v>31475</v>
      </c>
      <c r="G17" s="22">
        <f t="shared" si="0"/>
        <v>5036</v>
      </c>
      <c r="H17" s="27">
        <f t="shared" si="1"/>
        <v>36511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</row>
    <row r="18" spans="1:45" ht="21" customHeight="1" x14ac:dyDescent="0.25">
      <c r="A18" s="18" t="s">
        <v>27</v>
      </c>
      <c r="B18" s="19" t="s">
        <v>54</v>
      </c>
      <c r="C18" s="20" t="s">
        <v>55</v>
      </c>
      <c r="D18" s="28" t="s">
        <v>90</v>
      </c>
      <c r="F18" s="38">
        <v>26225</v>
      </c>
      <c r="G18" s="22">
        <f t="shared" si="0"/>
        <v>4196</v>
      </c>
      <c r="H18" s="27">
        <f t="shared" si="1"/>
        <v>30421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</row>
    <row r="19" spans="1:45" ht="21" customHeight="1" x14ac:dyDescent="0.25">
      <c r="A19" s="18" t="s">
        <v>28</v>
      </c>
      <c r="B19" s="19" t="s">
        <v>56</v>
      </c>
      <c r="C19" s="20" t="s">
        <v>57</v>
      </c>
      <c r="D19" s="28" t="s">
        <v>89</v>
      </c>
      <c r="F19" s="38">
        <v>18885</v>
      </c>
      <c r="G19" s="22">
        <f t="shared" si="0"/>
        <v>3021.6</v>
      </c>
      <c r="H19" s="27">
        <f t="shared" si="1"/>
        <v>21906.6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</row>
    <row r="20" spans="1:45" ht="21" customHeight="1" x14ac:dyDescent="0.25">
      <c r="A20" s="18" t="s">
        <v>29</v>
      </c>
      <c r="B20" s="19" t="s">
        <v>58</v>
      </c>
      <c r="C20" s="20" t="s">
        <v>59</v>
      </c>
      <c r="D20" s="28" t="s">
        <v>91</v>
      </c>
      <c r="F20" s="38">
        <v>14550</v>
      </c>
      <c r="G20" s="22">
        <f t="shared" si="0"/>
        <v>2328</v>
      </c>
      <c r="H20" s="27">
        <f t="shared" si="1"/>
        <v>16878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</row>
    <row r="21" spans="1:45" ht="21" customHeight="1" x14ac:dyDescent="0.25">
      <c r="A21" s="18" t="s">
        <v>30</v>
      </c>
      <c r="B21" s="19" t="s">
        <v>60</v>
      </c>
      <c r="C21" s="20" t="s">
        <v>61</v>
      </c>
      <c r="D21" s="28" t="s">
        <v>11</v>
      </c>
      <c r="F21" s="38">
        <v>25000</v>
      </c>
      <c r="G21" s="22">
        <f t="shared" si="0"/>
        <v>4000</v>
      </c>
      <c r="H21" s="27">
        <f t="shared" si="1"/>
        <v>29000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1:45" ht="21" customHeight="1" x14ac:dyDescent="0.25">
      <c r="A22" s="18" t="s">
        <v>31</v>
      </c>
      <c r="B22" s="19" t="s">
        <v>62</v>
      </c>
      <c r="C22" s="20" t="s">
        <v>63</v>
      </c>
      <c r="D22" s="28" t="s">
        <v>11</v>
      </c>
      <c r="F22" s="38">
        <v>28000</v>
      </c>
      <c r="G22" s="22">
        <f t="shared" si="0"/>
        <v>4480</v>
      </c>
      <c r="H22" s="27">
        <f t="shared" si="1"/>
        <v>32480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1:45" ht="21" customHeight="1" x14ac:dyDescent="0.25">
      <c r="A23" s="18" t="s">
        <v>32</v>
      </c>
      <c r="B23" s="19" t="s">
        <v>64</v>
      </c>
      <c r="C23" s="20" t="s">
        <v>65</v>
      </c>
      <c r="D23" s="28" t="s">
        <v>89</v>
      </c>
      <c r="F23" s="38">
        <v>26225</v>
      </c>
      <c r="G23" s="22">
        <f t="shared" si="0"/>
        <v>4196</v>
      </c>
      <c r="H23" s="27">
        <f t="shared" si="1"/>
        <v>30421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</row>
    <row r="24" spans="1:45" ht="21" customHeight="1" x14ac:dyDescent="0.25">
      <c r="A24" s="18" t="s">
        <v>33</v>
      </c>
      <c r="B24" s="19" t="s">
        <v>66</v>
      </c>
      <c r="C24" s="20" t="s">
        <v>67</v>
      </c>
      <c r="D24" s="28" t="s">
        <v>11</v>
      </c>
      <c r="F24" s="38">
        <v>21500</v>
      </c>
      <c r="G24" s="22">
        <f t="shared" si="0"/>
        <v>3440</v>
      </c>
      <c r="H24" s="27">
        <f t="shared" si="1"/>
        <v>24940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 spans="1:45" ht="21" customHeight="1" x14ac:dyDescent="0.25">
      <c r="A25" s="18" t="s">
        <v>34</v>
      </c>
      <c r="B25" s="19" t="s">
        <v>68</v>
      </c>
      <c r="C25" s="20" t="s">
        <v>69</v>
      </c>
      <c r="D25" s="28" t="s">
        <v>92</v>
      </c>
      <c r="F25" s="38">
        <v>21000</v>
      </c>
      <c r="G25" s="22">
        <f t="shared" si="0"/>
        <v>3360</v>
      </c>
      <c r="H25" s="27">
        <f t="shared" si="1"/>
        <v>24360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</row>
    <row r="26" spans="1:45" ht="21" customHeight="1" x14ac:dyDescent="0.25">
      <c r="A26" s="18" t="s">
        <v>35</v>
      </c>
      <c r="B26" s="19" t="s">
        <v>70</v>
      </c>
      <c r="C26" s="20" t="s">
        <v>71</v>
      </c>
      <c r="D26" s="28" t="s">
        <v>93</v>
      </c>
      <c r="F26" s="38">
        <v>17850</v>
      </c>
      <c r="G26" s="22">
        <f t="shared" si="0"/>
        <v>2856</v>
      </c>
      <c r="H26" s="27">
        <f t="shared" si="1"/>
        <v>20706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1:45" ht="21" customHeight="1" x14ac:dyDescent="0.25">
      <c r="A27" s="18" t="s">
        <v>36</v>
      </c>
      <c r="B27" s="19" t="s">
        <v>72</v>
      </c>
      <c r="C27" s="20" t="s">
        <v>73</v>
      </c>
      <c r="D27" s="28" t="s">
        <v>11</v>
      </c>
      <c r="F27" s="38">
        <v>21000</v>
      </c>
      <c r="G27" s="22">
        <f t="shared" si="0"/>
        <v>3360</v>
      </c>
      <c r="H27" s="27">
        <f t="shared" si="1"/>
        <v>24360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spans="1:45" ht="21" customHeight="1" x14ac:dyDescent="0.25">
      <c r="A28" s="18" t="s">
        <v>37</v>
      </c>
      <c r="B28" s="19" t="s">
        <v>74</v>
      </c>
      <c r="C28" s="20" t="s">
        <v>75</v>
      </c>
      <c r="D28" s="28" t="s">
        <v>94</v>
      </c>
      <c r="F28" s="38">
        <v>21500</v>
      </c>
      <c r="G28" s="22">
        <f t="shared" si="0"/>
        <v>3440</v>
      </c>
      <c r="H28" s="27">
        <f t="shared" si="1"/>
        <v>24940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</row>
    <row r="29" spans="1:45" ht="21" customHeight="1" x14ac:dyDescent="0.25">
      <c r="A29" s="18" t="s">
        <v>38</v>
      </c>
      <c r="B29" s="19" t="s">
        <v>76</v>
      </c>
      <c r="C29" s="20" t="s">
        <v>77</v>
      </c>
      <c r="D29" s="28" t="s">
        <v>93</v>
      </c>
      <c r="F29" s="38">
        <v>25000</v>
      </c>
      <c r="G29" s="22">
        <f t="shared" si="0"/>
        <v>4000</v>
      </c>
      <c r="H29" s="27">
        <f t="shared" si="1"/>
        <v>29000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</row>
    <row r="30" spans="1:45" ht="21" customHeight="1" x14ac:dyDescent="0.25">
      <c r="A30" s="18" t="s">
        <v>39</v>
      </c>
      <c r="B30" s="19" t="s">
        <v>78</v>
      </c>
      <c r="C30" s="20" t="s">
        <v>79</v>
      </c>
      <c r="D30" s="28" t="s">
        <v>95</v>
      </c>
      <c r="F30" s="38">
        <v>25000</v>
      </c>
      <c r="G30" s="22">
        <f t="shared" si="0"/>
        <v>4000</v>
      </c>
      <c r="H30" s="27">
        <f t="shared" si="1"/>
        <v>29000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</row>
    <row r="31" spans="1:45" ht="21" customHeight="1" x14ac:dyDescent="0.25">
      <c r="A31" s="18" t="s">
        <v>40</v>
      </c>
      <c r="B31" s="19" t="s">
        <v>80</v>
      </c>
      <c r="C31" s="20" t="s">
        <v>81</v>
      </c>
      <c r="D31" s="28" t="s">
        <v>96</v>
      </c>
      <c r="F31" s="38">
        <v>21000</v>
      </c>
      <c r="G31" s="22">
        <f t="shared" si="0"/>
        <v>3360</v>
      </c>
      <c r="H31" s="27">
        <f t="shared" si="1"/>
        <v>24360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</row>
    <row r="32" spans="1:45" ht="21" customHeight="1" x14ac:dyDescent="0.25">
      <c r="A32" s="18" t="s">
        <v>41</v>
      </c>
      <c r="B32" s="19" t="s">
        <v>82</v>
      </c>
      <c r="C32" s="20" t="s">
        <v>83</v>
      </c>
      <c r="D32" s="28" t="s">
        <v>97</v>
      </c>
      <c r="F32" s="38">
        <v>26225</v>
      </c>
      <c r="G32" s="22">
        <f t="shared" si="0"/>
        <v>4196</v>
      </c>
      <c r="H32" s="27">
        <f t="shared" si="1"/>
        <v>30421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</row>
    <row r="33" spans="1:45" ht="21" customHeight="1" x14ac:dyDescent="0.25">
      <c r="A33" s="18" t="s">
        <v>42</v>
      </c>
      <c r="B33" s="19" t="s">
        <v>84</v>
      </c>
      <c r="C33" s="20" t="s">
        <v>85</v>
      </c>
      <c r="D33" s="28" t="s">
        <v>91</v>
      </c>
      <c r="F33" s="38">
        <v>27777.78</v>
      </c>
      <c r="G33" s="22">
        <f t="shared" si="0"/>
        <v>4444.4448000000002</v>
      </c>
      <c r="H33" s="27">
        <f t="shared" si="1"/>
        <v>32222.2248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</row>
    <row r="34" spans="1:45" ht="21" customHeight="1" x14ac:dyDescent="0.25">
      <c r="A34" s="18" t="s">
        <v>45</v>
      </c>
      <c r="B34" s="19" t="s">
        <v>98</v>
      </c>
      <c r="C34" s="20" t="s">
        <v>102</v>
      </c>
      <c r="D34" s="28" t="s">
        <v>11</v>
      </c>
      <c r="F34" s="38">
        <v>17000</v>
      </c>
      <c r="G34" s="22">
        <f t="shared" si="0"/>
        <v>2720</v>
      </c>
      <c r="H34" s="27">
        <f t="shared" si="1"/>
        <v>19720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</row>
    <row r="35" spans="1:45" ht="21" customHeight="1" x14ac:dyDescent="0.25">
      <c r="A35" s="18" t="s">
        <v>44</v>
      </c>
      <c r="B35" s="19" t="s">
        <v>98</v>
      </c>
      <c r="C35" s="20" t="s">
        <v>103</v>
      </c>
      <c r="D35" s="28" t="s">
        <v>11</v>
      </c>
      <c r="F35" s="38">
        <v>33000</v>
      </c>
      <c r="G35" s="22">
        <f t="shared" si="0"/>
        <v>5280</v>
      </c>
      <c r="H35" s="27">
        <f t="shared" si="1"/>
        <v>38280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</row>
    <row r="36" spans="1:45" ht="21" customHeight="1" x14ac:dyDescent="0.25">
      <c r="A36" s="18" t="s">
        <v>43</v>
      </c>
      <c r="B36" s="19" t="s">
        <v>99</v>
      </c>
      <c r="C36" s="20" t="s">
        <v>104</v>
      </c>
      <c r="D36" s="28" t="s">
        <v>11</v>
      </c>
      <c r="F36" s="38">
        <v>22000</v>
      </c>
      <c r="G36" s="22">
        <f t="shared" si="0"/>
        <v>3520</v>
      </c>
      <c r="H36" s="27">
        <f t="shared" si="1"/>
        <v>25520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</row>
    <row r="37" spans="1:45" ht="21" customHeight="1" x14ac:dyDescent="0.25">
      <c r="A37" s="18" t="s">
        <v>142</v>
      </c>
      <c r="B37" s="19" t="s">
        <v>113</v>
      </c>
      <c r="C37" s="20" t="s">
        <v>146</v>
      </c>
      <c r="D37" s="28" t="s">
        <v>121</v>
      </c>
      <c r="F37" s="38">
        <v>13640</v>
      </c>
      <c r="G37" s="22">
        <f t="shared" ref="G37:G41" si="2">F37*16%</f>
        <v>2182.4</v>
      </c>
      <c r="H37" s="27">
        <f t="shared" ref="H37:H41" si="3">+F37+G37</f>
        <v>15822.4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</row>
    <row r="38" spans="1:45" ht="21" customHeight="1" x14ac:dyDescent="0.25">
      <c r="A38" s="18" t="s">
        <v>143</v>
      </c>
      <c r="B38" s="19" t="s">
        <v>114</v>
      </c>
      <c r="C38" s="20" t="s">
        <v>147</v>
      </c>
      <c r="D38" s="28" t="s">
        <v>122</v>
      </c>
      <c r="F38" s="38">
        <v>12650</v>
      </c>
      <c r="G38" s="22">
        <f t="shared" si="2"/>
        <v>2024</v>
      </c>
      <c r="H38" s="27">
        <f t="shared" si="3"/>
        <v>14674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</row>
    <row r="39" spans="1:45" ht="21" customHeight="1" x14ac:dyDescent="0.25">
      <c r="A39" s="18" t="s">
        <v>155</v>
      </c>
      <c r="B39" s="19" t="s">
        <v>115</v>
      </c>
      <c r="C39" s="20" t="s">
        <v>148</v>
      </c>
      <c r="D39" s="28" t="s">
        <v>154</v>
      </c>
      <c r="F39" s="38">
        <v>8000</v>
      </c>
      <c r="G39" s="22">
        <f t="shared" si="2"/>
        <v>1280</v>
      </c>
      <c r="H39" s="27">
        <f t="shared" si="3"/>
        <v>9280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</row>
    <row r="40" spans="1:45" ht="21" customHeight="1" x14ac:dyDescent="0.25">
      <c r="A40" s="18" t="s">
        <v>144</v>
      </c>
      <c r="B40" s="19" t="s">
        <v>116</v>
      </c>
      <c r="C40" s="20" t="s">
        <v>149</v>
      </c>
      <c r="D40" s="28" t="s">
        <v>123</v>
      </c>
      <c r="F40" s="38">
        <v>10000</v>
      </c>
      <c r="G40" s="22">
        <f t="shared" si="2"/>
        <v>1600</v>
      </c>
      <c r="H40" s="27">
        <f t="shared" si="3"/>
        <v>11600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</row>
    <row r="41" spans="1:45" ht="21" customHeight="1" thickBot="1" x14ac:dyDescent="0.3">
      <c r="A41" s="18" t="s">
        <v>145</v>
      </c>
      <c r="B41" s="19" t="s">
        <v>117</v>
      </c>
      <c r="C41" s="20" t="s">
        <v>150</v>
      </c>
      <c r="D41" s="28" t="s">
        <v>124</v>
      </c>
      <c r="F41" s="38">
        <v>5769.23</v>
      </c>
      <c r="G41" s="22">
        <f t="shared" si="2"/>
        <v>923.07679999999993</v>
      </c>
      <c r="H41" s="27">
        <f t="shared" si="3"/>
        <v>6692.3067999999994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</row>
    <row r="42" spans="1:45" ht="19.5" customHeight="1" thickBot="1" x14ac:dyDescent="0.3">
      <c r="B42" s="32"/>
      <c r="C42" s="33"/>
      <c r="D42" s="34" t="s">
        <v>15</v>
      </c>
      <c r="F42" s="23">
        <f>SUM(F11:F41)</f>
        <v>944735.55310344836</v>
      </c>
      <c r="G42" s="23">
        <f t="shared" ref="G42:H42" si="4">SUM(G11:G41)</f>
        <v>151157.68849655174</v>
      </c>
      <c r="H42" s="23">
        <f t="shared" si="4"/>
        <v>1095893.2415999998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</row>
    <row r="43" spans="1:45" x14ac:dyDescent="0.25">
      <c r="B43" s="1" t="s">
        <v>1</v>
      </c>
      <c r="C43" s="1" t="s">
        <v>1</v>
      </c>
      <c r="F43" s="24"/>
      <c r="G43" s="24"/>
      <c r="H43" s="24"/>
    </row>
    <row r="44" spans="1:45" x14ac:dyDescent="0.25">
      <c r="A44" s="25"/>
      <c r="B44" s="25"/>
      <c r="C44" s="25"/>
      <c r="D44" s="25"/>
      <c r="E44" s="14"/>
      <c r="F44" s="39"/>
      <c r="G44" s="26"/>
      <c r="H44" s="26"/>
    </row>
    <row r="45" spans="1:45" ht="15.75" thickBot="1" x14ac:dyDescent="0.3"/>
    <row r="46" spans="1:45" ht="15.75" thickBot="1" x14ac:dyDescent="0.3">
      <c r="D46" s="30" t="s">
        <v>16</v>
      </c>
      <c r="F46" s="23">
        <f>F42</f>
        <v>944735.55310344836</v>
      </c>
      <c r="G46" s="23">
        <f>G42</f>
        <v>151157.68849655174</v>
      </c>
      <c r="H46" s="23">
        <f>H42</f>
        <v>1095893.2415999998</v>
      </c>
    </row>
  </sheetData>
  <mergeCells count="3">
    <mergeCell ref="B3:D3"/>
    <mergeCell ref="B4:D4"/>
    <mergeCell ref="B5:D5"/>
  </mergeCells>
  <pageMargins left="0.15748031496062992" right="0.15748031496062992" top="0.19685039370078741" bottom="0.35433070866141736" header="0" footer="0"/>
  <pageSetup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indexed="50"/>
  </sheetPr>
  <dimension ref="A2:AS46"/>
  <sheetViews>
    <sheetView workbookViewId="0">
      <pane xSplit="1" ySplit="8" topLeftCell="B27" activePane="bottomRight" state="frozen"/>
      <selection pane="topRight" activeCell="B1" sqref="B1"/>
      <selection pane="bottomLeft" activeCell="A9" sqref="A9"/>
      <selection pane="bottomRight" activeCell="B34" sqref="B34"/>
    </sheetView>
  </sheetViews>
  <sheetFormatPr baseColWidth="10" defaultColWidth="11.5703125" defaultRowHeight="15" x14ac:dyDescent="0.25"/>
  <cols>
    <col min="1" max="1" width="31.28515625" style="1" bestFit="1" customWidth="1"/>
    <col min="2" max="2" width="39.28515625" style="1" customWidth="1"/>
    <col min="3" max="3" width="55.28515625" style="1" customWidth="1"/>
    <col min="4" max="4" width="24.28515625" style="1" customWidth="1"/>
    <col min="5" max="5" width="2.7109375" style="2" customWidth="1"/>
    <col min="6" max="6" width="12.7109375" style="1" customWidth="1"/>
    <col min="7" max="7" width="11.5703125" style="1" customWidth="1"/>
    <col min="8" max="8" width="12.5703125" style="1" customWidth="1"/>
    <col min="9" max="16384" width="11.5703125" style="1"/>
  </cols>
  <sheetData>
    <row r="2" spans="1:45" ht="15.75" thickBot="1" x14ac:dyDescent="0.3"/>
    <row r="3" spans="1:45" ht="18" x14ac:dyDescent="0.25">
      <c r="B3" s="47" t="s">
        <v>21</v>
      </c>
      <c r="C3" s="48"/>
      <c r="D3" s="49"/>
    </row>
    <row r="4" spans="1:45" ht="17.45" customHeight="1" x14ac:dyDescent="0.25">
      <c r="B4" s="50" t="s">
        <v>20</v>
      </c>
      <c r="C4" s="51"/>
      <c r="D4" s="52"/>
    </row>
    <row r="5" spans="1:45" ht="16.899999999999999" customHeight="1" thickBot="1" x14ac:dyDescent="0.3">
      <c r="B5" s="53" t="s">
        <v>22</v>
      </c>
      <c r="C5" s="54"/>
      <c r="D5" s="55"/>
    </row>
    <row r="6" spans="1:45" ht="15" customHeight="1" thickBot="1" x14ac:dyDescent="0.3">
      <c r="A6" s="3"/>
      <c r="B6" s="4"/>
      <c r="C6" s="37" t="s">
        <v>105</v>
      </c>
      <c r="D6" s="4"/>
      <c r="E6" s="5"/>
      <c r="F6" s="6"/>
      <c r="G6" s="6"/>
      <c r="H6" s="6"/>
    </row>
    <row r="7" spans="1:45" x14ac:dyDescent="0.25">
      <c r="A7" s="7" t="s">
        <v>0</v>
      </c>
      <c r="B7" s="8" t="s">
        <v>1</v>
      </c>
      <c r="C7" s="8" t="s">
        <v>1</v>
      </c>
      <c r="D7" s="9" t="s">
        <v>1</v>
      </c>
      <c r="E7" s="10"/>
      <c r="F7" s="7"/>
      <c r="G7" s="8" t="s">
        <v>1</v>
      </c>
      <c r="H7" s="9"/>
    </row>
    <row r="8" spans="1:45" ht="15.75" thickBot="1" x14ac:dyDescent="0.3">
      <c r="A8" s="11" t="s">
        <v>2</v>
      </c>
      <c r="B8" s="12" t="s">
        <v>3</v>
      </c>
      <c r="C8" s="12" t="s">
        <v>4</v>
      </c>
      <c r="D8" s="13" t="s">
        <v>5</v>
      </c>
      <c r="E8" s="14"/>
      <c r="F8" s="11" t="s">
        <v>6</v>
      </c>
      <c r="G8" s="12" t="s">
        <v>7</v>
      </c>
      <c r="H8" s="13" t="s">
        <v>8</v>
      </c>
    </row>
    <row r="9" spans="1:45" s="2" customFormat="1" x14ac:dyDescent="0.25">
      <c r="A9" s="15"/>
      <c r="B9" s="14"/>
      <c r="C9" s="14"/>
      <c r="D9" s="16"/>
      <c r="E9" s="14"/>
      <c r="F9" s="15"/>
      <c r="G9" s="14"/>
      <c r="H9" s="16"/>
    </row>
    <row r="10" spans="1:45" s="2" customFormat="1" ht="18.75" x14ac:dyDescent="0.25">
      <c r="A10" s="15"/>
      <c r="B10" s="17"/>
      <c r="C10" s="14"/>
      <c r="D10" s="16"/>
      <c r="E10" s="14"/>
      <c r="F10" s="15"/>
      <c r="G10" s="14"/>
      <c r="H10" s="16"/>
    </row>
    <row r="11" spans="1:45" ht="23.25" customHeight="1" x14ac:dyDescent="0.25">
      <c r="A11" s="18" t="s">
        <v>9</v>
      </c>
      <c r="B11" s="19" t="s">
        <v>10</v>
      </c>
      <c r="C11" s="20" t="s">
        <v>19</v>
      </c>
      <c r="D11" s="28" t="s">
        <v>11</v>
      </c>
      <c r="F11" s="38">
        <v>82475</v>
      </c>
      <c r="G11" s="22">
        <f>F11*16%</f>
        <v>13196</v>
      </c>
      <c r="H11" s="27">
        <f>+F11+G11</f>
        <v>95671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1:45" ht="22.9" customHeight="1" x14ac:dyDescent="0.25">
      <c r="A12" s="18" t="s">
        <v>17</v>
      </c>
      <c r="B12" s="19" t="s">
        <v>13</v>
      </c>
      <c r="C12" s="20" t="s">
        <v>18</v>
      </c>
      <c r="D12" s="28" t="s">
        <v>11</v>
      </c>
      <c r="F12" s="38">
        <v>12817.043103448277</v>
      </c>
      <c r="G12" s="22">
        <f t="shared" ref="G12:G41" si="0">F12*16%</f>
        <v>2050.7268965517242</v>
      </c>
      <c r="H12" s="27">
        <f t="shared" ref="H12:H41" si="1">+F12+G12</f>
        <v>14867.77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 ht="21" customHeight="1" x14ac:dyDescent="0.25">
      <c r="A13" s="18" t="s">
        <v>12</v>
      </c>
      <c r="B13" s="19" t="s">
        <v>13</v>
      </c>
      <c r="C13" s="20" t="s">
        <v>14</v>
      </c>
      <c r="D13" s="28" t="s">
        <v>11</v>
      </c>
      <c r="F13" s="38">
        <v>281331.5</v>
      </c>
      <c r="G13" s="22">
        <f t="shared" si="0"/>
        <v>45013.04</v>
      </c>
      <c r="H13" s="27">
        <f t="shared" si="1"/>
        <v>326344.53999999998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45" ht="21" customHeight="1" x14ac:dyDescent="0.25">
      <c r="A14" s="18" t="s">
        <v>23</v>
      </c>
      <c r="B14" s="19" t="s">
        <v>46</v>
      </c>
      <c r="C14" s="20" t="s">
        <v>47</v>
      </c>
      <c r="D14" s="28" t="s">
        <v>86</v>
      </c>
      <c r="F14" s="38">
        <v>18950</v>
      </c>
      <c r="G14" s="22">
        <f t="shared" si="0"/>
        <v>3032</v>
      </c>
      <c r="H14" s="27">
        <f t="shared" si="1"/>
        <v>21982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ht="21" customHeight="1" x14ac:dyDescent="0.25">
      <c r="A15" s="18" t="s">
        <v>24</v>
      </c>
      <c r="B15" s="19" t="s">
        <v>48</v>
      </c>
      <c r="C15" s="20" t="s">
        <v>49</v>
      </c>
      <c r="D15" s="28" t="s">
        <v>87</v>
      </c>
      <c r="F15" s="38">
        <v>8890</v>
      </c>
      <c r="G15" s="22">
        <f t="shared" si="0"/>
        <v>1422.4</v>
      </c>
      <c r="H15" s="27">
        <f t="shared" si="1"/>
        <v>10312.4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5" ht="21" customHeight="1" x14ac:dyDescent="0.25">
      <c r="A16" s="18" t="s">
        <v>25</v>
      </c>
      <c r="B16" s="19" t="s">
        <v>50</v>
      </c>
      <c r="C16" s="20" t="s">
        <v>51</v>
      </c>
      <c r="D16" s="28" t="s">
        <v>88</v>
      </c>
      <c r="F16" s="38">
        <v>20000</v>
      </c>
      <c r="G16" s="22">
        <f t="shared" si="0"/>
        <v>3200</v>
      </c>
      <c r="H16" s="27">
        <f t="shared" si="1"/>
        <v>23200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 spans="1:45" ht="21" customHeight="1" x14ac:dyDescent="0.25">
      <c r="A17" s="18" t="s">
        <v>26</v>
      </c>
      <c r="B17" s="19" t="s">
        <v>52</v>
      </c>
      <c r="C17" s="20" t="s">
        <v>53</v>
      </c>
      <c r="D17" s="28" t="s">
        <v>89</v>
      </c>
      <c r="F17" s="38">
        <v>31475</v>
      </c>
      <c r="G17" s="22">
        <f t="shared" si="0"/>
        <v>5036</v>
      </c>
      <c r="H17" s="27">
        <f t="shared" si="1"/>
        <v>36511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</row>
    <row r="18" spans="1:45" ht="21" customHeight="1" x14ac:dyDescent="0.25">
      <c r="A18" s="18" t="s">
        <v>27</v>
      </c>
      <c r="B18" s="19" t="s">
        <v>54</v>
      </c>
      <c r="C18" s="20" t="s">
        <v>55</v>
      </c>
      <c r="D18" s="28" t="s">
        <v>90</v>
      </c>
      <c r="F18" s="38">
        <v>26225</v>
      </c>
      <c r="G18" s="22">
        <f t="shared" si="0"/>
        <v>4196</v>
      </c>
      <c r="H18" s="27">
        <f t="shared" si="1"/>
        <v>30421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</row>
    <row r="19" spans="1:45" ht="21" customHeight="1" x14ac:dyDescent="0.25">
      <c r="A19" s="18" t="s">
        <v>28</v>
      </c>
      <c r="B19" s="19" t="s">
        <v>56</v>
      </c>
      <c r="C19" s="20" t="s">
        <v>57</v>
      </c>
      <c r="D19" s="28" t="s">
        <v>89</v>
      </c>
      <c r="F19" s="38">
        <v>18885</v>
      </c>
      <c r="G19" s="22">
        <f t="shared" si="0"/>
        <v>3021.6</v>
      </c>
      <c r="H19" s="27">
        <f t="shared" si="1"/>
        <v>21906.6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</row>
    <row r="20" spans="1:45" ht="21" customHeight="1" x14ac:dyDescent="0.25">
      <c r="A20" s="18" t="s">
        <v>29</v>
      </c>
      <c r="B20" s="19" t="s">
        <v>58</v>
      </c>
      <c r="C20" s="20" t="s">
        <v>59</v>
      </c>
      <c r="D20" s="28" t="s">
        <v>91</v>
      </c>
      <c r="F20" s="38">
        <v>14550</v>
      </c>
      <c r="G20" s="22">
        <f t="shared" si="0"/>
        <v>2328</v>
      </c>
      <c r="H20" s="27">
        <f t="shared" si="1"/>
        <v>16878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</row>
    <row r="21" spans="1:45" ht="21" customHeight="1" x14ac:dyDescent="0.25">
      <c r="A21" s="18" t="s">
        <v>30</v>
      </c>
      <c r="B21" s="19" t="s">
        <v>60</v>
      </c>
      <c r="C21" s="20" t="s">
        <v>61</v>
      </c>
      <c r="D21" s="28" t="s">
        <v>11</v>
      </c>
      <c r="F21" s="38">
        <v>25000</v>
      </c>
      <c r="G21" s="22">
        <f t="shared" si="0"/>
        <v>4000</v>
      </c>
      <c r="H21" s="27">
        <f t="shared" si="1"/>
        <v>29000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1:45" ht="21" customHeight="1" x14ac:dyDescent="0.25">
      <c r="A22" s="18" t="s">
        <v>31</v>
      </c>
      <c r="B22" s="19" t="s">
        <v>62</v>
      </c>
      <c r="C22" s="20" t="s">
        <v>63</v>
      </c>
      <c r="D22" s="28" t="s">
        <v>11</v>
      </c>
      <c r="F22" s="38">
        <v>28000</v>
      </c>
      <c r="G22" s="22">
        <f t="shared" si="0"/>
        <v>4480</v>
      </c>
      <c r="H22" s="27">
        <f t="shared" si="1"/>
        <v>32480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1:45" ht="21" customHeight="1" x14ac:dyDescent="0.25">
      <c r="A23" s="18" t="s">
        <v>32</v>
      </c>
      <c r="B23" s="19" t="s">
        <v>64</v>
      </c>
      <c r="C23" s="20" t="s">
        <v>65</v>
      </c>
      <c r="D23" s="28" t="s">
        <v>89</v>
      </c>
      <c r="F23" s="38">
        <v>26225</v>
      </c>
      <c r="G23" s="22">
        <f t="shared" si="0"/>
        <v>4196</v>
      </c>
      <c r="H23" s="27">
        <f t="shared" si="1"/>
        <v>30421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</row>
    <row r="24" spans="1:45" ht="21" customHeight="1" x14ac:dyDescent="0.25">
      <c r="A24" s="18" t="s">
        <v>33</v>
      </c>
      <c r="B24" s="19" t="s">
        <v>66</v>
      </c>
      <c r="C24" s="20" t="s">
        <v>67</v>
      </c>
      <c r="D24" s="28" t="s">
        <v>11</v>
      </c>
      <c r="F24" s="38">
        <v>21500</v>
      </c>
      <c r="G24" s="22">
        <f t="shared" si="0"/>
        <v>3440</v>
      </c>
      <c r="H24" s="27">
        <f t="shared" si="1"/>
        <v>24940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 spans="1:45" ht="21" customHeight="1" x14ac:dyDescent="0.25">
      <c r="A25" s="18" t="s">
        <v>34</v>
      </c>
      <c r="B25" s="19" t="s">
        <v>68</v>
      </c>
      <c r="C25" s="20" t="s">
        <v>69</v>
      </c>
      <c r="D25" s="28" t="s">
        <v>92</v>
      </c>
      <c r="F25" s="38">
        <v>21000</v>
      </c>
      <c r="G25" s="22">
        <f t="shared" si="0"/>
        <v>3360</v>
      </c>
      <c r="H25" s="27">
        <f t="shared" si="1"/>
        <v>24360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</row>
    <row r="26" spans="1:45" ht="21" customHeight="1" x14ac:dyDescent="0.25">
      <c r="A26" s="18" t="s">
        <v>35</v>
      </c>
      <c r="B26" s="19" t="s">
        <v>70</v>
      </c>
      <c r="C26" s="20" t="s">
        <v>71</v>
      </c>
      <c r="D26" s="28" t="s">
        <v>93</v>
      </c>
      <c r="F26" s="38">
        <v>17850</v>
      </c>
      <c r="G26" s="22">
        <f t="shared" si="0"/>
        <v>2856</v>
      </c>
      <c r="H26" s="27">
        <f t="shared" si="1"/>
        <v>20706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1:45" ht="21" customHeight="1" x14ac:dyDescent="0.25">
      <c r="A27" s="18" t="s">
        <v>36</v>
      </c>
      <c r="B27" s="19" t="s">
        <v>72</v>
      </c>
      <c r="C27" s="20" t="s">
        <v>73</v>
      </c>
      <c r="D27" s="28" t="s">
        <v>11</v>
      </c>
      <c r="F27" s="38">
        <v>21000</v>
      </c>
      <c r="G27" s="22">
        <f t="shared" si="0"/>
        <v>3360</v>
      </c>
      <c r="H27" s="27">
        <f t="shared" si="1"/>
        <v>24360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spans="1:45" ht="21" customHeight="1" x14ac:dyDescent="0.25">
      <c r="A28" s="18" t="s">
        <v>37</v>
      </c>
      <c r="B28" s="19" t="s">
        <v>74</v>
      </c>
      <c r="C28" s="20" t="s">
        <v>75</v>
      </c>
      <c r="D28" s="28" t="s">
        <v>94</v>
      </c>
      <c r="F28" s="38">
        <v>21500</v>
      </c>
      <c r="G28" s="22">
        <f t="shared" si="0"/>
        <v>3440</v>
      </c>
      <c r="H28" s="27">
        <f t="shared" si="1"/>
        <v>24940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</row>
    <row r="29" spans="1:45" ht="21" customHeight="1" x14ac:dyDescent="0.25">
      <c r="A29" s="18" t="s">
        <v>38</v>
      </c>
      <c r="B29" s="19" t="s">
        <v>76</v>
      </c>
      <c r="C29" s="20" t="s">
        <v>77</v>
      </c>
      <c r="D29" s="28" t="s">
        <v>93</v>
      </c>
      <c r="F29" s="38">
        <v>25000</v>
      </c>
      <c r="G29" s="22">
        <f t="shared" si="0"/>
        <v>4000</v>
      </c>
      <c r="H29" s="27">
        <f t="shared" si="1"/>
        <v>29000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</row>
    <row r="30" spans="1:45" ht="21" customHeight="1" x14ac:dyDescent="0.25">
      <c r="A30" s="18" t="s">
        <v>39</v>
      </c>
      <c r="B30" s="19" t="s">
        <v>78</v>
      </c>
      <c r="C30" s="20" t="s">
        <v>79</v>
      </c>
      <c r="D30" s="28" t="s">
        <v>95</v>
      </c>
      <c r="F30" s="38">
        <v>25000</v>
      </c>
      <c r="G30" s="22">
        <f t="shared" si="0"/>
        <v>4000</v>
      </c>
      <c r="H30" s="27">
        <f t="shared" si="1"/>
        <v>29000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</row>
    <row r="31" spans="1:45" ht="21" customHeight="1" x14ac:dyDescent="0.25">
      <c r="A31" s="18" t="s">
        <v>40</v>
      </c>
      <c r="B31" s="19" t="s">
        <v>80</v>
      </c>
      <c r="C31" s="20" t="s">
        <v>81</v>
      </c>
      <c r="D31" s="28" t="s">
        <v>96</v>
      </c>
      <c r="F31" s="38">
        <v>21000</v>
      </c>
      <c r="G31" s="22">
        <f t="shared" si="0"/>
        <v>3360</v>
      </c>
      <c r="H31" s="27">
        <f t="shared" si="1"/>
        <v>24360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</row>
    <row r="32" spans="1:45" ht="21" customHeight="1" x14ac:dyDescent="0.25">
      <c r="A32" s="18" t="s">
        <v>41</v>
      </c>
      <c r="B32" s="19" t="s">
        <v>82</v>
      </c>
      <c r="C32" s="20" t="s">
        <v>83</v>
      </c>
      <c r="D32" s="28" t="s">
        <v>97</v>
      </c>
      <c r="F32" s="38">
        <v>26225</v>
      </c>
      <c r="G32" s="22">
        <f t="shared" si="0"/>
        <v>4196</v>
      </c>
      <c r="H32" s="27">
        <f t="shared" si="1"/>
        <v>30421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</row>
    <row r="33" spans="1:45" ht="21" customHeight="1" x14ac:dyDescent="0.25">
      <c r="A33" s="18" t="s">
        <v>42</v>
      </c>
      <c r="B33" s="19" t="s">
        <v>84</v>
      </c>
      <c r="C33" s="20" t="s">
        <v>85</v>
      </c>
      <c r="D33" s="28" t="s">
        <v>91</v>
      </c>
      <c r="F33" s="38">
        <v>27777.78</v>
      </c>
      <c r="G33" s="22">
        <f t="shared" si="0"/>
        <v>4444.4448000000002</v>
      </c>
      <c r="H33" s="27">
        <f t="shared" si="1"/>
        <v>32222.2248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</row>
    <row r="34" spans="1:45" ht="21" customHeight="1" x14ac:dyDescent="0.25">
      <c r="A34" s="18" t="s">
        <v>45</v>
      </c>
      <c r="B34" s="19" t="s">
        <v>98</v>
      </c>
      <c r="C34" s="20" t="s">
        <v>102</v>
      </c>
      <c r="D34" s="28" t="s">
        <v>11</v>
      </c>
      <c r="F34" s="38">
        <v>17000</v>
      </c>
      <c r="G34" s="22">
        <f t="shared" si="0"/>
        <v>2720</v>
      </c>
      <c r="H34" s="27">
        <f t="shared" si="1"/>
        <v>19720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</row>
    <row r="35" spans="1:45" ht="21" customHeight="1" x14ac:dyDescent="0.25">
      <c r="A35" s="18" t="s">
        <v>44</v>
      </c>
      <c r="B35" s="19" t="s">
        <v>98</v>
      </c>
      <c r="C35" s="20" t="s">
        <v>103</v>
      </c>
      <c r="D35" s="28" t="s">
        <v>11</v>
      </c>
      <c r="F35" s="38">
        <v>33000</v>
      </c>
      <c r="G35" s="22">
        <f t="shared" si="0"/>
        <v>5280</v>
      </c>
      <c r="H35" s="27">
        <f t="shared" si="1"/>
        <v>38280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</row>
    <row r="36" spans="1:45" ht="21" customHeight="1" x14ac:dyDescent="0.25">
      <c r="A36" s="18" t="s">
        <v>43</v>
      </c>
      <c r="B36" s="19" t="s">
        <v>99</v>
      </c>
      <c r="C36" s="20" t="s">
        <v>104</v>
      </c>
      <c r="D36" s="28" t="s">
        <v>11</v>
      </c>
      <c r="F36" s="38">
        <v>22000</v>
      </c>
      <c r="G36" s="22">
        <f t="shared" si="0"/>
        <v>3520</v>
      </c>
      <c r="H36" s="27">
        <f t="shared" si="1"/>
        <v>25520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</row>
    <row r="37" spans="1:45" ht="21" customHeight="1" x14ac:dyDescent="0.25">
      <c r="A37" s="18" t="s">
        <v>142</v>
      </c>
      <c r="B37" s="19" t="s">
        <v>113</v>
      </c>
      <c r="C37" s="20" t="s">
        <v>146</v>
      </c>
      <c r="D37" s="28" t="s">
        <v>121</v>
      </c>
      <c r="F37" s="38">
        <v>13640</v>
      </c>
      <c r="G37" s="22">
        <f t="shared" si="0"/>
        <v>2182.4</v>
      </c>
      <c r="H37" s="27">
        <f t="shared" si="1"/>
        <v>15822.4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</row>
    <row r="38" spans="1:45" ht="21" customHeight="1" x14ac:dyDescent="0.25">
      <c r="A38" s="18" t="s">
        <v>143</v>
      </c>
      <c r="B38" s="19" t="s">
        <v>114</v>
      </c>
      <c r="C38" s="20" t="s">
        <v>147</v>
      </c>
      <c r="D38" s="28" t="s">
        <v>122</v>
      </c>
      <c r="F38" s="38">
        <v>12650</v>
      </c>
      <c r="G38" s="22">
        <f t="shared" si="0"/>
        <v>2024</v>
      </c>
      <c r="H38" s="27">
        <f t="shared" si="1"/>
        <v>14674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</row>
    <row r="39" spans="1:45" ht="21" customHeight="1" x14ac:dyDescent="0.25">
      <c r="A39" s="18" t="s">
        <v>155</v>
      </c>
      <c r="B39" s="19" t="s">
        <v>115</v>
      </c>
      <c r="C39" s="20" t="s">
        <v>148</v>
      </c>
      <c r="D39" s="28" t="s">
        <v>154</v>
      </c>
      <c r="F39" s="38">
        <v>8000</v>
      </c>
      <c r="G39" s="22">
        <f t="shared" si="0"/>
        <v>1280</v>
      </c>
      <c r="H39" s="27">
        <f t="shared" si="1"/>
        <v>9280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</row>
    <row r="40" spans="1:45" ht="21" customHeight="1" x14ac:dyDescent="0.25">
      <c r="A40" s="18" t="s">
        <v>144</v>
      </c>
      <c r="B40" s="19" t="s">
        <v>116</v>
      </c>
      <c r="C40" s="20" t="s">
        <v>149</v>
      </c>
      <c r="D40" s="28" t="s">
        <v>123</v>
      </c>
      <c r="F40" s="38">
        <v>10000</v>
      </c>
      <c r="G40" s="22">
        <f t="shared" si="0"/>
        <v>1600</v>
      </c>
      <c r="H40" s="27">
        <f t="shared" si="1"/>
        <v>11600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</row>
    <row r="41" spans="1:45" ht="21" customHeight="1" thickBot="1" x14ac:dyDescent="0.3">
      <c r="A41" s="18" t="s">
        <v>145</v>
      </c>
      <c r="B41" s="19" t="s">
        <v>117</v>
      </c>
      <c r="C41" s="20" t="s">
        <v>150</v>
      </c>
      <c r="D41" s="28" t="s">
        <v>124</v>
      </c>
      <c r="F41" s="38">
        <v>5769.23</v>
      </c>
      <c r="G41" s="22">
        <f t="shared" si="0"/>
        <v>923.07679999999993</v>
      </c>
      <c r="H41" s="27">
        <f t="shared" si="1"/>
        <v>6692.3067999999994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</row>
    <row r="42" spans="1:45" ht="19.5" customHeight="1" thickBot="1" x14ac:dyDescent="0.3">
      <c r="B42" s="32"/>
      <c r="C42" s="33"/>
      <c r="D42" s="34" t="s">
        <v>15</v>
      </c>
      <c r="F42" s="23">
        <f>SUM(F11:F41)</f>
        <v>944735.55310344836</v>
      </c>
      <c r="G42" s="23">
        <f>SUM(G11:G41)</f>
        <v>151157.68849655174</v>
      </c>
      <c r="H42" s="23">
        <f>SUM(H11:H41)</f>
        <v>1095893.2415999998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</row>
    <row r="43" spans="1:45" x14ac:dyDescent="0.25">
      <c r="B43" s="1" t="s">
        <v>1</v>
      </c>
      <c r="C43" s="1" t="s">
        <v>1</v>
      </c>
      <c r="F43" s="24"/>
      <c r="G43" s="24"/>
      <c r="H43" s="24"/>
    </row>
    <row r="44" spans="1:45" x14ac:dyDescent="0.25">
      <c r="A44" s="25"/>
      <c r="B44" s="25"/>
      <c r="C44" s="25"/>
      <c r="D44" s="25"/>
      <c r="E44" s="25"/>
      <c r="F44" s="25"/>
      <c r="G44" s="25"/>
      <c r="H44" s="26"/>
    </row>
    <row r="45" spans="1:45" ht="15.75" thickBot="1" x14ac:dyDescent="0.3"/>
    <row r="46" spans="1:45" ht="15.75" thickBot="1" x14ac:dyDescent="0.3">
      <c r="D46" s="30" t="s">
        <v>16</v>
      </c>
      <c r="F46" s="23">
        <f>F42</f>
        <v>944735.55310344836</v>
      </c>
      <c r="G46" s="23">
        <f>G42</f>
        <v>151157.68849655174</v>
      </c>
      <c r="H46" s="23">
        <f>H42</f>
        <v>1095893.2415999998</v>
      </c>
    </row>
  </sheetData>
  <mergeCells count="3">
    <mergeCell ref="B3:D3"/>
    <mergeCell ref="B4:D4"/>
    <mergeCell ref="B5:D5"/>
  </mergeCells>
  <pageMargins left="0.15748031496062992" right="0.15748031496062992" top="0.19685039370078741" bottom="0.35433070866141736" header="0" footer="0"/>
  <pageSetup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50"/>
  </sheetPr>
  <dimension ref="A2:AS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49" sqref="A49:F49"/>
    </sheetView>
  </sheetViews>
  <sheetFormatPr baseColWidth="10" defaultColWidth="11.5703125" defaultRowHeight="15" x14ac:dyDescent="0.25"/>
  <cols>
    <col min="1" max="1" width="43.42578125" style="1" customWidth="1"/>
    <col min="2" max="2" width="39.28515625" style="1" customWidth="1"/>
    <col min="3" max="3" width="55.28515625" style="1" customWidth="1"/>
    <col min="4" max="4" width="24.28515625" style="1" customWidth="1"/>
    <col min="5" max="5" width="2.7109375" style="2" customWidth="1"/>
    <col min="6" max="6" width="12.7109375" style="1" customWidth="1"/>
    <col min="7" max="7" width="11.5703125" style="1" customWidth="1"/>
    <col min="8" max="8" width="12.5703125" style="1" customWidth="1"/>
    <col min="9" max="16384" width="11.5703125" style="1"/>
  </cols>
  <sheetData>
    <row r="2" spans="1:45" ht="15.75" thickBot="1" x14ac:dyDescent="0.3"/>
    <row r="3" spans="1:45" ht="18" x14ac:dyDescent="0.25">
      <c r="B3" s="47" t="s">
        <v>21</v>
      </c>
      <c r="C3" s="48"/>
      <c r="D3" s="49"/>
    </row>
    <row r="4" spans="1:45" ht="17.45" customHeight="1" x14ac:dyDescent="0.25">
      <c r="B4" s="50" t="s">
        <v>20</v>
      </c>
      <c r="C4" s="51"/>
      <c r="D4" s="52"/>
    </row>
    <row r="5" spans="1:45" ht="16.899999999999999" customHeight="1" thickBot="1" x14ac:dyDescent="0.3">
      <c r="B5" s="53" t="s">
        <v>22</v>
      </c>
      <c r="C5" s="54"/>
      <c r="D5" s="55"/>
    </row>
    <row r="6" spans="1:45" ht="15" customHeight="1" thickBot="1" x14ac:dyDescent="0.3">
      <c r="A6" s="3"/>
      <c r="B6" s="4"/>
      <c r="C6" s="40" t="s">
        <v>112</v>
      </c>
      <c r="D6" s="4"/>
      <c r="E6" s="5"/>
      <c r="F6" s="6"/>
      <c r="G6" s="6"/>
      <c r="H6" s="6"/>
    </row>
    <row r="7" spans="1:45" x14ac:dyDescent="0.25">
      <c r="A7" s="7" t="s">
        <v>0</v>
      </c>
      <c r="B7" s="8" t="s">
        <v>1</v>
      </c>
      <c r="C7" s="8" t="s">
        <v>1</v>
      </c>
      <c r="D7" s="9" t="s">
        <v>1</v>
      </c>
      <c r="E7" s="10"/>
      <c r="F7" s="7"/>
      <c r="G7" s="8" t="s">
        <v>1</v>
      </c>
      <c r="H7" s="9"/>
    </row>
    <row r="8" spans="1:45" ht="15.75" thickBot="1" x14ac:dyDescent="0.3">
      <c r="A8" s="11" t="s">
        <v>2</v>
      </c>
      <c r="B8" s="12" t="s">
        <v>3</v>
      </c>
      <c r="C8" s="12" t="s">
        <v>4</v>
      </c>
      <c r="D8" s="13" t="s">
        <v>5</v>
      </c>
      <c r="E8" s="14"/>
      <c r="F8" s="11" t="s">
        <v>6</v>
      </c>
      <c r="G8" s="12" t="s">
        <v>7</v>
      </c>
      <c r="H8" s="13" t="s">
        <v>8</v>
      </c>
    </row>
    <row r="9" spans="1:45" s="2" customFormat="1" x14ac:dyDescent="0.25">
      <c r="A9" s="15"/>
      <c r="B9" s="14"/>
      <c r="C9" s="14"/>
      <c r="D9" s="16"/>
      <c r="E9" s="14"/>
      <c r="F9" s="15"/>
      <c r="G9" s="14"/>
      <c r="H9" s="16"/>
    </row>
    <row r="10" spans="1:45" s="2" customFormat="1" ht="18.75" x14ac:dyDescent="0.25">
      <c r="A10" s="15"/>
      <c r="B10" s="17"/>
      <c r="C10" s="14"/>
      <c r="D10" s="16"/>
      <c r="E10" s="14"/>
      <c r="F10" s="15"/>
      <c r="G10" s="14"/>
      <c r="H10" s="16"/>
    </row>
    <row r="11" spans="1:45" ht="23.25" customHeight="1" x14ac:dyDescent="0.25">
      <c r="A11" s="18" t="s">
        <v>9</v>
      </c>
      <c r="B11" s="19" t="s">
        <v>10</v>
      </c>
      <c r="C11" s="20" t="s">
        <v>19</v>
      </c>
      <c r="D11" s="28" t="s">
        <v>11</v>
      </c>
      <c r="F11" s="38">
        <v>82475</v>
      </c>
      <c r="G11" s="22">
        <f>F11*16%</f>
        <v>13196</v>
      </c>
      <c r="H11" s="27">
        <f>+F11+G11</f>
        <v>95671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1:45" ht="22.9" customHeight="1" x14ac:dyDescent="0.25">
      <c r="A12" s="18" t="s">
        <v>17</v>
      </c>
      <c r="B12" s="19" t="s">
        <v>13</v>
      </c>
      <c r="C12" s="20" t="s">
        <v>18</v>
      </c>
      <c r="D12" s="28" t="s">
        <v>11</v>
      </c>
      <c r="F12" s="38">
        <v>12817.043103448277</v>
      </c>
      <c r="G12" s="22">
        <f t="shared" ref="G12:G36" si="0">F12*16%</f>
        <v>2050.7268965517242</v>
      </c>
      <c r="H12" s="27">
        <f t="shared" ref="H12:H36" si="1">+F12+G12</f>
        <v>14867.77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 ht="21" customHeight="1" x14ac:dyDescent="0.25">
      <c r="A13" s="18" t="s">
        <v>12</v>
      </c>
      <c r="B13" s="19" t="s">
        <v>13</v>
      </c>
      <c r="C13" s="20" t="s">
        <v>14</v>
      </c>
      <c r="D13" s="28" t="s">
        <v>11</v>
      </c>
      <c r="F13" s="38">
        <v>281331.5</v>
      </c>
      <c r="G13" s="22">
        <f t="shared" si="0"/>
        <v>45013.04</v>
      </c>
      <c r="H13" s="27">
        <f t="shared" si="1"/>
        <v>326344.53999999998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45" ht="21" customHeight="1" x14ac:dyDescent="0.25">
      <c r="A14" s="18" t="s">
        <v>23</v>
      </c>
      <c r="B14" s="19" t="s">
        <v>46</v>
      </c>
      <c r="C14" s="20" t="s">
        <v>47</v>
      </c>
      <c r="D14" s="28" t="s">
        <v>86</v>
      </c>
      <c r="F14" s="38">
        <v>18950</v>
      </c>
      <c r="G14" s="22">
        <f t="shared" si="0"/>
        <v>3032</v>
      </c>
      <c r="H14" s="27">
        <f t="shared" si="1"/>
        <v>21982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ht="21" customHeight="1" x14ac:dyDescent="0.25">
      <c r="A15" s="18" t="s">
        <v>24</v>
      </c>
      <c r="B15" s="19" t="s">
        <v>48</v>
      </c>
      <c r="C15" s="20" t="s">
        <v>49</v>
      </c>
      <c r="D15" s="28" t="s">
        <v>87</v>
      </c>
      <c r="F15" s="38">
        <v>8890</v>
      </c>
      <c r="G15" s="22">
        <f t="shared" si="0"/>
        <v>1422.4</v>
      </c>
      <c r="H15" s="27">
        <f t="shared" si="1"/>
        <v>10312.4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5" ht="21" customHeight="1" x14ac:dyDescent="0.25">
      <c r="A16" s="18" t="s">
        <v>25</v>
      </c>
      <c r="B16" s="19" t="s">
        <v>50</v>
      </c>
      <c r="C16" s="20" t="s">
        <v>51</v>
      </c>
      <c r="D16" s="28" t="s">
        <v>88</v>
      </c>
      <c r="F16" s="38">
        <v>20000</v>
      </c>
      <c r="G16" s="22">
        <f t="shared" si="0"/>
        <v>3200</v>
      </c>
      <c r="H16" s="27">
        <f t="shared" si="1"/>
        <v>23200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 spans="1:45" ht="21" customHeight="1" x14ac:dyDescent="0.25">
      <c r="A17" s="18" t="s">
        <v>26</v>
      </c>
      <c r="B17" s="19" t="s">
        <v>52</v>
      </c>
      <c r="C17" s="20" t="s">
        <v>53</v>
      </c>
      <c r="D17" s="28" t="s">
        <v>89</v>
      </c>
      <c r="F17" s="38">
        <v>31475</v>
      </c>
      <c r="G17" s="22">
        <f t="shared" si="0"/>
        <v>5036</v>
      </c>
      <c r="H17" s="27">
        <f t="shared" si="1"/>
        <v>36511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</row>
    <row r="18" spans="1:45" ht="21" customHeight="1" x14ac:dyDescent="0.25">
      <c r="A18" s="18" t="s">
        <v>27</v>
      </c>
      <c r="B18" s="19" t="s">
        <v>54</v>
      </c>
      <c r="C18" s="20" t="s">
        <v>55</v>
      </c>
      <c r="D18" s="28" t="s">
        <v>90</v>
      </c>
      <c r="F18" s="38">
        <v>26225</v>
      </c>
      <c r="G18" s="22">
        <f t="shared" si="0"/>
        <v>4196</v>
      </c>
      <c r="H18" s="27">
        <f t="shared" si="1"/>
        <v>30421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</row>
    <row r="19" spans="1:45" ht="21" customHeight="1" x14ac:dyDescent="0.25">
      <c r="A19" s="18" t="s">
        <v>28</v>
      </c>
      <c r="B19" s="19" t="s">
        <v>56</v>
      </c>
      <c r="C19" s="20" t="s">
        <v>57</v>
      </c>
      <c r="D19" s="28" t="s">
        <v>89</v>
      </c>
      <c r="F19" s="38">
        <v>18885</v>
      </c>
      <c r="G19" s="22">
        <f t="shared" si="0"/>
        <v>3021.6</v>
      </c>
      <c r="H19" s="27">
        <f t="shared" si="1"/>
        <v>21906.6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</row>
    <row r="20" spans="1:45" ht="21" customHeight="1" x14ac:dyDescent="0.25">
      <c r="A20" s="18" t="s">
        <v>29</v>
      </c>
      <c r="B20" s="19" t="s">
        <v>58</v>
      </c>
      <c r="C20" s="20" t="s">
        <v>59</v>
      </c>
      <c r="D20" s="28" t="s">
        <v>91</v>
      </c>
      <c r="F20" s="38">
        <v>14550</v>
      </c>
      <c r="G20" s="22">
        <f t="shared" si="0"/>
        <v>2328</v>
      </c>
      <c r="H20" s="27">
        <f t="shared" si="1"/>
        <v>16878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</row>
    <row r="21" spans="1:45" ht="21" customHeight="1" x14ac:dyDescent="0.25">
      <c r="A21" s="18" t="s">
        <v>30</v>
      </c>
      <c r="B21" s="19" t="s">
        <v>60</v>
      </c>
      <c r="C21" s="20" t="s">
        <v>61</v>
      </c>
      <c r="D21" s="28" t="s">
        <v>11</v>
      </c>
      <c r="F21" s="38">
        <v>25000</v>
      </c>
      <c r="G21" s="22">
        <f t="shared" si="0"/>
        <v>4000</v>
      </c>
      <c r="H21" s="27">
        <f t="shared" si="1"/>
        <v>29000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1:45" ht="21" customHeight="1" x14ac:dyDescent="0.25">
      <c r="A22" s="18" t="s">
        <v>31</v>
      </c>
      <c r="B22" s="19" t="s">
        <v>62</v>
      </c>
      <c r="C22" s="20" t="s">
        <v>63</v>
      </c>
      <c r="D22" s="28" t="s">
        <v>11</v>
      </c>
      <c r="F22" s="38">
        <v>28000</v>
      </c>
      <c r="G22" s="22">
        <f t="shared" si="0"/>
        <v>4480</v>
      </c>
      <c r="H22" s="27">
        <f t="shared" si="1"/>
        <v>32480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1:45" ht="21" customHeight="1" x14ac:dyDescent="0.25">
      <c r="A23" s="18" t="s">
        <v>32</v>
      </c>
      <c r="B23" s="19" t="s">
        <v>64</v>
      </c>
      <c r="C23" s="20" t="s">
        <v>65</v>
      </c>
      <c r="D23" s="28" t="s">
        <v>89</v>
      </c>
      <c r="F23" s="38">
        <v>26225</v>
      </c>
      <c r="G23" s="22">
        <f t="shared" si="0"/>
        <v>4196</v>
      </c>
      <c r="H23" s="27">
        <f t="shared" si="1"/>
        <v>30421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</row>
    <row r="24" spans="1:45" ht="21" customHeight="1" x14ac:dyDescent="0.25">
      <c r="A24" s="18" t="s">
        <v>33</v>
      </c>
      <c r="B24" s="19" t="s">
        <v>66</v>
      </c>
      <c r="C24" s="20" t="s">
        <v>67</v>
      </c>
      <c r="D24" s="28" t="s">
        <v>11</v>
      </c>
      <c r="F24" s="38">
        <v>21500</v>
      </c>
      <c r="G24" s="22">
        <f t="shared" si="0"/>
        <v>3440</v>
      </c>
      <c r="H24" s="27">
        <f t="shared" si="1"/>
        <v>24940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 spans="1:45" ht="21" customHeight="1" x14ac:dyDescent="0.25">
      <c r="A25" s="18" t="s">
        <v>34</v>
      </c>
      <c r="B25" s="19" t="s">
        <v>68</v>
      </c>
      <c r="C25" s="20" t="s">
        <v>69</v>
      </c>
      <c r="D25" s="28" t="s">
        <v>92</v>
      </c>
      <c r="F25" s="38">
        <v>21000</v>
      </c>
      <c r="G25" s="22">
        <f t="shared" si="0"/>
        <v>3360</v>
      </c>
      <c r="H25" s="27">
        <f t="shared" si="1"/>
        <v>24360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</row>
    <row r="26" spans="1:45" ht="21" customHeight="1" x14ac:dyDescent="0.25">
      <c r="A26" s="18" t="s">
        <v>35</v>
      </c>
      <c r="B26" s="19" t="s">
        <v>70</v>
      </c>
      <c r="C26" s="20" t="s">
        <v>71</v>
      </c>
      <c r="D26" s="28" t="s">
        <v>93</v>
      </c>
      <c r="F26" s="38">
        <v>17850</v>
      </c>
      <c r="G26" s="22">
        <f t="shared" si="0"/>
        <v>2856</v>
      </c>
      <c r="H26" s="27">
        <f t="shared" si="1"/>
        <v>20706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1:45" ht="21" customHeight="1" x14ac:dyDescent="0.25">
      <c r="A27" s="18" t="s">
        <v>36</v>
      </c>
      <c r="B27" s="19" t="s">
        <v>72</v>
      </c>
      <c r="C27" s="20" t="s">
        <v>73</v>
      </c>
      <c r="D27" s="28" t="s">
        <v>11</v>
      </c>
      <c r="F27" s="38">
        <v>21000</v>
      </c>
      <c r="G27" s="22">
        <f t="shared" si="0"/>
        <v>3360</v>
      </c>
      <c r="H27" s="27">
        <f t="shared" si="1"/>
        <v>24360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spans="1:45" ht="21" customHeight="1" x14ac:dyDescent="0.25">
      <c r="A28" s="18" t="s">
        <v>37</v>
      </c>
      <c r="B28" s="19" t="s">
        <v>74</v>
      </c>
      <c r="C28" s="20" t="s">
        <v>75</v>
      </c>
      <c r="D28" s="28" t="s">
        <v>94</v>
      </c>
      <c r="F28" s="38">
        <v>21500</v>
      </c>
      <c r="G28" s="22">
        <f t="shared" si="0"/>
        <v>3440</v>
      </c>
      <c r="H28" s="27">
        <f t="shared" si="1"/>
        <v>24940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</row>
    <row r="29" spans="1:45" ht="21" customHeight="1" x14ac:dyDescent="0.25">
      <c r="A29" s="18" t="s">
        <v>38</v>
      </c>
      <c r="B29" s="19" t="s">
        <v>76</v>
      </c>
      <c r="C29" s="20" t="s">
        <v>77</v>
      </c>
      <c r="D29" s="28" t="s">
        <v>93</v>
      </c>
      <c r="F29" s="38">
        <v>25000</v>
      </c>
      <c r="G29" s="22">
        <f t="shared" si="0"/>
        <v>4000</v>
      </c>
      <c r="H29" s="27">
        <f t="shared" si="1"/>
        <v>29000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</row>
    <row r="30" spans="1:45" ht="21" customHeight="1" x14ac:dyDescent="0.25">
      <c r="A30" s="18" t="s">
        <v>39</v>
      </c>
      <c r="B30" s="19" t="s">
        <v>78</v>
      </c>
      <c r="C30" s="20" t="s">
        <v>79</v>
      </c>
      <c r="D30" s="28" t="s">
        <v>95</v>
      </c>
      <c r="F30" s="38">
        <v>25000</v>
      </c>
      <c r="G30" s="22">
        <f t="shared" si="0"/>
        <v>4000</v>
      </c>
      <c r="H30" s="27">
        <f t="shared" si="1"/>
        <v>29000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</row>
    <row r="31" spans="1:45" ht="21" customHeight="1" x14ac:dyDescent="0.25">
      <c r="A31" s="18" t="s">
        <v>40</v>
      </c>
      <c r="B31" s="19" t="s">
        <v>80</v>
      </c>
      <c r="C31" s="20" t="s">
        <v>81</v>
      </c>
      <c r="D31" s="28" t="s">
        <v>96</v>
      </c>
      <c r="F31" s="38">
        <v>21000</v>
      </c>
      <c r="G31" s="22">
        <f t="shared" si="0"/>
        <v>3360</v>
      </c>
      <c r="H31" s="27">
        <f t="shared" si="1"/>
        <v>24360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</row>
    <row r="32" spans="1:45" ht="21" customHeight="1" x14ac:dyDescent="0.25">
      <c r="A32" s="18" t="s">
        <v>41</v>
      </c>
      <c r="B32" s="19" t="s">
        <v>82</v>
      </c>
      <c r="C32" s="20" t="s">
        <v>83</v>
      </c>
      <c r="D32" s="28" t="s">
        <v>97</v>
      </c>
      <c r="F32" s="38">
        <v>26225</v>
      </c>
      <c r="G32" s="22">
        <f t="shared" si="0"/>
        <v>4196</v>
      </c>
      <c r="H32" s="27">
        <f t="shared" si="1"/>
        <v>30421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</row>
    <row r="33" spans="1:45" ht="21" customHeight="1" x14ac:dyDescent="0.25">
      <c r="A33" s="18" t="s">
        <v>42</v>
      </c>
      <c r="B33" s="19" t="s">
        <v>84</v>
      </c>
      <c r="C33" s="20" t="s">
        <v>85</v>
      </c>
      <c r="D33" s="28" t="s">
        <v>91</v>
      </c>
      <c r="F33" s="38">
        <v>27777.78</v>
      </c>
      <c r="G33" s="22">
        <f t="shared" si="0"/>
        <v>4444.4448000000002</v>
      </c>
      <c r="H33" s="27">
        <f t="shared" si="1"/>
        <v>32222.2248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</row>
    <row r="34" spans="1:45" ht="21" customHeight="1" x14ac:dyDescent="0.25">
      <c r="A34" s="18" t="s">
        <v>45</v>
      </c>
      <c r="B34" s="19" t="s">
        <v>98</v>
      </c>
      <c r="C34" s="20" t="s">
        <v>102</v>
      </c>
      <c r="D34" s="28" t="s">
        <v>11</v>
      </c>
      <c r="F34" s="38">
        <v>17000</v>
      </c>
      <c r="G34" s="22">
        <f t="shared" si="0"/>
        <v>2720</v>
      </c>
      <c r="H34" s="27">
        <f t="shared" si="1"/>
        <v>19720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</row>
    <row r="35" spans="1:45" ht="21" customHeight="1" x14ac:dyDescent="0.25">
      <c r="A35" s="18" t="s">
        <v>44</v>
      </c>
      <c r="B35" s="19" t="s">
        <v>98</v>
      </c>
      <c r="C35" s="20" t="s">
        <v>103</v>
      </c>
      <c r="D35" s="28" t="s">
        <v>11</v>
      </c>
      <c r="F35" s="38">
        <v>33000</v>
      </c>
      <c r="G35" s="22">
        <f t="shared" si="0"/>
        <v>5280</v>
      </c>
      <c r="H35" s="27">
        <f t="shared" si="1"/>
        <v>38280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</row>
    <row r="36" spans="1:45" ht="21" customHeight="1" x14ac:dyDescent="0.25">
      <c r="A36" s="18" t="s">
        <v>43</v>
      </c>
      <c r="B36" s="19" t="s">
        <v>99</v>
      </c>
      <c r="C36" s="20" t="s">
        <v>104</v>
      </c>
      <c r="D36" s="28" t="s">
        <v>11</v>
      </c>
      <c r="F36" s="38">
        <v>22000</v>
      </c>
      <c r="G36" s="22">
        <f t="shared" si="0"/>
        <v>3520</v>
      </c>
      <c r="H36" s="27">
        <f t="shared" si="1"/>
        <v>25520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</row>
    <row r="37" spans="1:45" ht="21" customHeight="1" x14ac:dyDescent="0.25">
      <c r="A37" s="18" t="s">
        <v>142</v>
      </c>
      <c r="B37" s="19" t="s">
        <v>113</v>
      </c>
      <c r="C37" s="20" t="s">
        <v>146</v>
      </c>
      <c r="D37" s="28" t="s">
        <v>121</v>
      </c>
      <c r="F37" s="38">
        <v>13640</v>
      </c>
      <c r="G37" s="22">
        <f t="shared" ref="G37:G41" si="2">F37*16%</f>
        <v>2182.4</v>
      </c>
      <c r="H37" s="27">
        <f t="shared" ref="H37:H41" si="3">+F37+G37</f>
        <v>15822.4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</row>
    <row r="38" spans="1:45" ht="21" customHeight="1" x14ac:dyDescent="0.25">
      <c r="A38" s="18" t="s">
        <v>143</v>
      </c>
      <c r="B38" s="19" t="s">
        <v>114</v>
      </c>
      <c r="C38" s="20" t="s">
        <v>147</v>
      </c>
      <c r="D38" s="28" t="s">
        <v>122</v>
      </c>
      <c r="F38" s="38">
        <v>12650</v>
      </c>
      <c r="G38" s="22">
        <f t="shared" si="2"/>
        <v>2024</v>
      </c>
      <c r="H38" s="27">
        <f t="shared" si="3"/>
        <v>14674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</row>
    <row r="39" spans="1:45" ht="21" customHeight="1" x14ac:dyDescent="0.25">
      <c r="A39" s="18" t="s">
        <v>155</v>
      </c>
      <c r="B39" s="19" t="s">
        <v>115</v>
      </c>
      <c r="C39" s="20" t="s">
        <v>148</v>
      </c>
      <c r="D39" s="28" t="s">
        <v>154</v>
      </c>
      <c r="F39" s="38">
        <v>8000</v>
      </c>
      <c r="G39" s="22">
        <f t="shared" si="2"/>
        <v>1280</v>
      </c>
      <c r="H39" s="27">
        <f t="shared" si="3"/>
        <v>9280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</row>
    <row r="40" spans="1:45" ht="21" customHeight="1" x14ac:dyDescent="0.25">
      <c r="A40" s="18" t="s">
        <v>144</v>
      </c>
      <c r="B40" s="19" t="s">
        <v>116</v>
      </c>
      <c r="C40" s="20" t="s">
        <v>149</v>
      </c>
      <c r="D40" s="28" t="s">
        <v>123</v>
      </c>
      <c r="F40" s="38">
        <v>10000</v>
      </c>
      <c r="G40" s="22">
        <f t="shared" si="2"/>
        <v>1600</v>
      </c>
      <c r="H40" s="27">
        <f t="shared" si="3"/>
        <v>11600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</row>
    <row r="41" spans="1:45" ht="21" customHeight="1" x14ac:dyDescent="0.25">
      <c r="A41" s="18" t="s">
        <v>145</v>
      </c>
      <c r="B41" s="19" t="s">
        <v>117</v>
      </c>
      <c r="C41" s="20" t="s">
        <v>150</v>
      </c>
      <c r="D41" s="28" t="s">
        <v>124</v>
      </c>
      <c r="F41" s="38">
        <v>5769.23</v>
      </c>
      <c r="G41" s="22">
        <f t="shared" si="2"/>
        <v>923.07679999999993</v>
      </c>
      <c r="H41" s="27">
        <f t="shared" si="3"/>
        <v>6692.3067999999994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</row>
    <row r="42" spans="1:45" ht="21" customHeight="1" x14ac:dyDescent="0.25">
      <c r="A42" s="18" t="s">
        <v>118</v>
      </c>
      <c r="B42" s="19" t="s">
        <v>119</v>
      </c>
      <c r="C42" s="20" t="s">
        <v>120</v>
      </c>
      <c r="D42" s="28" t="s">
        <v>11</v>
      </c>
      <c r="F42" s="38">
        <v>85000</v>
      </c>
      <c r="G42" s="22">
        <f t="shared" ref="G42:G51" si="4">F42*16%</f>
        <v>13600</v>
      </c>
      <c r="H42" s="27">
        <f t="shared" ref="H42:H51" si="5">+F42+G42</f>
        <v>98600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</row>
    <row r="43" spans="1:45" ht="21" customHeight="1" x14ac:dyDescent="0.25">
      <c r="A43" s="18" t="s">
        <v>107</v>
      </c>
      <c r="B43" s="19" t="s">
        <v>125</v>
      </c>
      <c r="C43" s="19" t="s">
        <v>133</v>
      </c>
      <c r="D43" s="28" t="s">
        <v>94</v>
      </c>
      <c r="F43" s="38">
        <v>4800</v>
      </c>
      <c r="G43" s="22">
        <f t="shared" si="4"/>
        <v>768</v>
      </c>
      <c r="H43" s="27">
        <f t="shared" si="5"/>
        <v>5568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</row>
    <row r="44" spans="1:45" ht="21" customHeight="1" x14ac:dyDescent="0.25">
      <c r="A44" s="18" t="s">
        <v>141</v>
      </c>
      <c r="B44" s="19" t="s">
        <v>126</v>
      </c>
      <c r="C44" s="19" t="s">
        <v>134</v>
      </c>
      <c r="D44" s="28" t="s">
        <v>97</v>
      </c>
      <c r="F44" s="38">
        <v>6600</v>
      </c>
      <c r="G44" s="22">
        <f t="shared" si="4"/>
        <v>1056</v>
      </c>
      <c r="H44" s="27">
        <f t="shared" si="5"/>
        <v>7656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</row>
    <row r="45" spans="1:45" ht="21" customHeight="1" x14ac:dyDescent="0.25">
      <c r="A45" s="18" t="s">
        <v>108</v>
      </c>
      <c r="B45" s="19" t="s">
        <v>127</v>
      </c>
      <c r="C45" s="19" t="s">
        <v>135</v>
      </c>
      <c r="D45" s="28" t="s">
        <v>122</v>
      </c>
      <c r="F45" s="38">
        <v>6960</v>
      </c>
      <c r="G45" s="22">
        <f t="shared" si="4"/>
        <v>1113.6000000000001</v>
      </c>
      <c r="H45" s="27">
        <f t="shared" si="5"/>
        <v>8073.6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</row>
    <row r="46" spans="1:45" ht="21" customHeight="1" x14ac:dyDescent="0.25">
      <c r="A46" s="18" t="s">
        <v>158</v>
      </c>
      <c r="B46" s="19" t="s">
        <v>128</v>
      </c>
      <c r="C46" s="19" t="s">
        <v>156</v>
      </c>
      <c r="D46" s="28" t="s">
        <v>11</v>
      </c>
      <c r="F46" s="38">
        <v>60000</v>
      </c>
      <c r="G46" s="22">
        <f t="shared" si="4"/>
        <v>9600</v>
      </c>
      <c r="H46" s="27">
        <f t="shared" si="5"/>
        <v>69600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</row>
    <row r="47" spans="1:45" ht="21" customHeight="1" x14ac:dyDescent="0.25">
      <c r="A47" s="18" t="s">
        <v>109</v>
      </c>
      <c r="B47" s="19" t="s">
        <v>113</v>
      </c>
      <c r="C47" s="19" t="s">
        <v>136</v>
      </c>
      <c r="D47" s="28" t="s">
        <v>121</v>
      </c>
      <c r="F47" s="38">
        <v>10000</v>
      </c>
      <c r="G47" s="22">
        <f t="shared" si="4"/>
        <v>1600</v>
      </c>
      <c r="H47" s="27">
        <f t="shared" si="5"/>
        <v>11600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</row>
    <row r="48" spans="1:45" ht="21" customHeight="1" x14ac:dyDescent="0.25">
      <c r="A48" s="18" t="s">
        <v>111</v>
      </c>
      <c r="B48" s="19" t="s">
        <v>129</v>
      </c>
      <c r="C48" s="19" t="s">
        <v>137</v>
      </c>
      <c r="D48" s="28" t="s">
        <v>86</v>
      </c>
      <c r="F48" s="38">
        <v>6000</v>
      </c>
      <c r="G48" s="22">
        <f t="shared" si="4"/>
        <v>960</v>
      </c>
      <c r="H48" s="27">
        <f t="shared" si="5"/>
        <v>6960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</row>
    <row r="49" spans="1:45" ht="21" customHeight="1" x14ac:dyDescent="0.25">
      <c r="A49" s="41" t="s">
        <v>159</v>
      </c>
      <c r="B49" s="19" t="s">
        <v>130</v>
      </c>
      <c r="C49" s="19" t="s">
        <v>138</v>
      </c>
      <c r="D49" s="28" t="s">
        <v>92</v>
      </c>
      <c r="F49" s="38">
        <v>10490</v>
      </c>
      <c r="G49" s="22">
        <f t="shared" si="4"/>
        <v>1678.4</v>
      </c>
      <c r="H49" s="27">
        <f t="shared" si="5"/>
        <v>12168.4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</row>
    <row r="50" spans="1:45" ht="21" customHeight="1" x14ac:dyDescent="0.25">
      <c r="A50" s="18" t="s">
        <v>110</v>
      </c>
      <c r="B50" s="19" t="s">
        <v>131</v>
      </c>
      <c r="C50" s="19" t="s">
        <v>139</v>
      </c>
      <c r="D50" s="28" t="s">
        <v>91</v>
      </c>
      <c r="F50" s="38">
        <v>20000</v>
      </c>
      <c r="G50" s="22">
        <f t="shared" si="4"/>
        <v>3200</v>
      </c>
      <c r="H50" s="27">
        <f t="shared" si="5"/>
        <v>23200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</row>
    <row r="51" spans="1:45" ht="21" customHeight="1" thickBot="1" x14ac:dyDescent="0.3">
      <c r="A51" s="18" t="s">
        <v>106</v>
      </c>
      <c r="B51" s="19" t="s">
        <v>132</v>
      </c>
      <c r="C51" s="19" t="s">
        <v>140</v>
      </c>
      <c r="D51" s="28" t="s">
        <v>89</v>
      </c>
      <c r="F51" s="38">
        <v>52500</v>
      </c>
      <c r="G51" s="22">
        <f t="shared" si="4"/>
        <v>8400</v>
      </c>
      <c r="H51" s="27">
        <f t="shared" si="5"/>
        <v>60900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</row>
    <row r="52" spans="1:45" ht="19.5" customHeight="1" thickBot="1" x14ac:dyDescent="0.3">
      <c r="B52" s="32"/>
      <c r="C52" s="33"/>
      <c r="D52" s="34" t="s">
        <v>15</v>
      </c>
      <c r="F52" s="23">
        <f>SUM(F11:F51)</f>
        <v>1207085.5531034484</v>
      </c>
      <c r="G52" s="23">
        <f>SUM(G11:G51)</f>
        <v>193133.68849655174</v>
      </c>
      <c r="H52" s="23">
        <f>SUM(H11:H51)</f>
        <v>1400219.2415999998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</row>
    <row r="53" spans="1:45" x14ac:dyDescent="0.25">
      <c r="B53" s="1" t="s">
        <v>1</v>
      </c>
      <c r="C53" s="1" t="s">
        <v>1</v>
      </c>
      <c r="F53" s="24"/>
      <c r="G53" s="24"/>
      <c r="H53" s="24"/>
    </row>
    <row r="54" spans="1:45" x14ac:dyDescent="0.25">
      <c r="A54" s="25"/>
      <c r="B54" s="25"/>
      <c r="C54" s="25"/>
      <c r="D54" s="25"/>
      <c r="E54" s="14"/>
      <c r="F54" s="14"/>
      <c r="G54" s="26"/>
      <c r="H54" s="26"/>
    </row>
    <row r="55" spans="1:45" ht="15.75" thickBot="1" x14ac:dyDescent="0.3"/>
    <row r="56" spans="1:45" ht="15.75" thickBot="1" x14ac:dyDescent="0.3">
      <c r="D56" s="30" t="s">
        <v>16</v>
      </c>
      <c r="F56" s="23">
        <f>F52</f>
        <v>1207085.5531034484</v>
      </c>
      <c r="G56" s="23">
        <f>G52</f>
        <v>193133.68849655174</v>
      </c>
      <c r="H56" s="23">
        <f>H52</f>
        <v>1400219.2415999998</v>
      </c>
    </row>
  </sheetData>
  <mergeCells count="3">
    <mergeCell ref="B3:D3"/>
    <mergeCell ref="B4:D4"/>
    <mergeCell ref="B5:D5"/>
  </mergeCells>
  <pageMargins left="0.15748031496062992" right="0.15748031496062992" top="0.19685039370078741" bottom="0.35433070866141736" header="0" footer="0"/>
  <pageSetup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2:AS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52" sqref="C52"/>
    </sheetView>
  </sheetViews>
  <sheetFormatPr baseColWidth="10" defaultColWidth="11.5703125" defaultRowHeight="15" x14ac:dyDescent="0.25"/>
  <cols>
    <col min="1" max="1" width="43.42578125" style="1" customWidth="1"/>
    <col min="2" max="2" width="39.28515625" style="1" customWidth="1"/>
    <col min="3" max="3" width="55.28515625" style="1" customWidth="1"/>
    <col min="4" max="4" width="24.28515625" style="1" customWidth="1"/>
    <col min="5" max="5" width="2.7109375" style="2" customWidth="1"/>
    <col min="6" max="6" width="12.7109375" style="1" customWidth="1"/>
    <col min="7" max="7" width="11.5703125" style="1" customWidth="1"/>
    <col min="8" max="8" width="12.5703125" style="1" customWidth="1"/>
    <col min="9" max="16384" width="11.5703125" style="1"/>
  </cols>
  <sheetData>
    <row r="2" spans="1:45" ht="15.75" thickBot="1" x14ac:dyDescent="0.3"/>
    <row r="3" spans="1:45" ht="18" x14ac:dyDescent="0.25">
      <c r="B3" s="47" t="s">
        <v>21</v>
      </c>
      <c r="C3" s="48"/>
      <c r="D3" s="49"/>
    </row>
    <row r="4" spans="1:45" ht="17.45" customHeight="1" x14ac:dyDescent="0.25">
      <c r="B4" s="50" t="s">
        <v>20</v>
      </c>
      <c r="C4" s="51"/>
      <c r="D4" s="52"/>
    </row>
    <row r="5" spans="1:45" ht="16.899999999999999" customHeight="1" thickBot="1" x14ac:dyDescent="0.3">
      <c r="B5" s="53" t="s">
        <v>22</v>
      </c>
      <c r="C5" s="54"/>
      <c r="D5" s="55"/>
    </row>
    <row r="6" spans="1:45" ht="15" customHeight="1" thickBot="1" x14ac:dyDescent="0.3">
      <c r="A6" s="3"/>
      <c r="B6" s="4"/>
      <c r="C6" s="42" t="s">
        <v>157</v>
      </c>
      <c r="D6" s="4"/>
      <c r="E6" s="5"/>
      <c r="F6" s="6"/>
      <c r="G6" s="6"/>
      <c r="H6" s="6"/>
    </row>
    <row r="7" spans="1:45" x14ac:dyDescent="0.25">
      <c r="A7" s="7" t="s">
        <v>0</v>
      </c>
      <c r="B7" s="8" t="s">
        <v>1</v>
      </c>
      <c r="C7" s="8" t="s">
        <v>1</v>
      </c>
      <c r="D7" s="9" t="s">
        <v>1</v>
      </c>
      <c r="E7" s="10"/>
      <c r="F7" s="7"/>
      <c r="G7" s="8" t="s">
        <v>1</v>
      </c>
      <c r="H7" s="9"/>
    </row>
    <row r="8" spans="1:45" ht="15.75" thickBot="1" x14ac:dyDescent="0.3">
      <c r="A8" s="11" t="s">
        <v>2</v>
      </c>
      <c r="B8" s="12" t="s">
        <v>3</v>
      </c>
      <c r="C8" s="12" t="s">
        <v>4</v>
      </c>
      <c r="D8" s="13" t="s">
        <v>5</v>
      </c>
      <c r="E8" s="14"/>
      <c r="F8" s="11" t="s">
        <v>6</v>
      </c>
      <c r="G8" s="12" t="s">
        <v>7</v>
      </c>
      <c r="H8" s="13" t="s">
        <v>8</v>
      </c>
    </row>
    <row r="9" spans="1:45" s="2" customFormat="1" x14ac:dyDescent="0.25">
      <c r="A9" s="15"/>
      <c r="B9" s="14"/>
      <c r="C9" s="14"/>
      <c r="D9" s="16"/>
      <c r="E9" s="14"/>
      <c r="F9" s="15"/>
      <c r="G9" s="14"/>
      <c r="H9" s="16"/>
    </row>
    <row r="10" spans="1:45" s="2" customFormat="1" ht="18.75" x14ac:dyDescent="0.25">
      <c r="A10" s="15"/>
      <c r="B10" s="17"/>
      <c r="C10" s="14"/>
      <c r="D10" s="16"/>
      <c r="E10" s="14"/>
      <c r="F10" s="15"/>
      <c r="G10" s="14"/>
      <c r="H10" s="16"/>
    </row>
    <row r="11" spans="1:45" ht="23.25" customHeight="1" x14ac:dyDescent="0.25">
      <c r="A11" s="18" t="s">
        <v>9</v>
      </c>
      <c r="B11" s="19" t="s">
        <v>10</v>
      </c>
      <c r="C11" s="20" t="s">
        <v>19</v>
      </c>
      <c r="D11" s="28" t="s">
        <v>11</v>
      </c>
      <c r="F11" s="38">
        <v>82475</v>
      </c>
      <c r="G11" s="22">
        <f>F11*16%</f>
        <v>13196</v>
      </c>
      <c r="H11" s="27">
        <f>+F11+G11</f>
        <v>95671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1:45" ht="22.9" customHeight="1" x14ac:dyDescent="0.25">
      <c r="A12" s="18" t="s">
        <v>17</v>
      </c>
      <c r="B12" s="19" t="s">
        <v>13</v>
      </c>
      <c r="C12" s="20" t="s">
        <v>18</v>
      </c>
      <c r="D12" s="28" t="s">
        <v>11</v>
      </c>
      <c r="F12" s="38">
        <v>12817.043103448277</v>
      </c>
      <c r="G12" s="22">
        <f t="shared" ref="G12:G51" si="0">F12*16%</f>
        <v>2050.7268965517242</v>
      </c>
      <c r="H12" s="27">
        <f t="shared" ref="H12:H51" si="1">+F12+G12</f>
        <v>14867.77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 ht="21" customHeight="1" x14ac:dyDescent="0.25">
      <c r="A13" s="18" t="s">
        <v>12</v>
      </c>
      <c r="B13" s="19" t="s">
        <v>13</v>
      </c>
      <c r="C13" s="20" t="s">
        <v>14</v>
      </c>
      <c r="D13" s="28" t="s">
        <v>11</v>
      </c>
      <c r="F13" s="38">
        <v>281331.5</v>
      </c>
      <c r="G13" s="22">
        <f t="shared" si="0"/>
        <v>45013.04</v>
      </c>
      <c r="H13" s="27">
        <f t="shared" si="1"/>
        <v>326344.53999999998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45" ht="21" customHeight="1" x14ac:dyDescent="0.25">
      <c r="A14" s="18" t="s">
        <v>23</v>
      </c>
      <c r="B14" s="19" t="s">
        <v>46</v>
      </c>
      <c r="C14" s="20" t="s">
        <v>47</v>
      </c>
      <c r="D14" s="28" t="s">
        <v>86</v>
      </c>
      <c r="F14" s="38">
        <v>18950</v>
      </c>
      <c r="G14" s="22">
        <f t="shared" si="0"/>
        <v>3032</v>
      </c>
      <c r="H14" s="27">
        <f t="shared" si="1"/>
        <v>21982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ht="21" customHeight="1" x14ac:dyDescent="0.25">
      <c r="A15" s="18" t="s">
        <v>24</v>
      </c>
      <c r="B15" s="19" t="s">
        <v>48</v>
      </c>
      <c r="C15" s="20" t="s">
        <v>49</v>
      </c>
      <c r="D15" s="28" t="s">
        <v>87</v>
      </c>
      <c r="F15" s="38">
        <v>8890</v>
      </c>
      <c r="G15" s="22">
        <f t="shared" si="0"/>
        <v>1422.4</v>
      </c>
      <c r="H15" s="27">
        <f t="shared" si="1"/>
        <v>10312.4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5" ht="21" customHeight="1" x14ac:dyDescent="0.25">
      <c r="A16" s="18" t="s">
        <v>25</v>
      </c>
      <c r="B16" s="19" t="s">
        <v>50</v>
      </c>
      <c r="C16" s="20" t="s">
        <v>51</v>
      </c>
      <c r="D16" s="28" t="s">
        <v>88</v>
      </c>
      <c r="F16" s="38">
        <v>20000</v>
      </c>
      <c r="G16" s="22">
        <f t="shared" si="0"/>
        <v>3200</v>
      </c>
      <c r="H16" s="27">
        <f t="shared" si="1"/>
        <v>23200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 spans="1:45" ht="21" customHeight="1" x14ac:dyDescent="0.25">
      <c r="A17" s="18" t="s">
        <v>26</v>
      </c>
      <c r="B17" s="19" t="s">
        <v>52</v>
      </c>
      <c r="C17" s="20" t="s">
        <v>53</v>
      </c>
      <c r="D17" s="28" t="s">
        <v>89</v>
      </c>
      <c r="F17" s="38">
        <v>31475</v>
      </c>
      <c r="G17" s="22">
        <f t="shared" si="0"/>
        <v>5036</v>
      </c>
      <c r="H17" s="27">
        <f t="shared" si="1"/>
        <v>36511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</row>
    <row r="18" spans="1:45" ht="21" customHeight="1" x14ac:dyDescent="0.25">
      <c r="A18" s="18" t="s">
        <v>27</v>
      </c>
      <c r="B18" s="19" t="s">
        <v>54</v>
      </c>
      <c r="C18" s="20" t="s">
        <v>55</v>
      </c>
      <c r="D18" s="28" t="s">
        <v>90</v>
      </c>
      <c r="F18" s="38">
        <v>26225</v>
      </c>
      <c r="G18" s="22">
        <f t="shared" si="0"/>
        <v>4196</v>
      </c>
      <c r="H18" s="27">
        <f t="shared" si="1"/>
        <v>30421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</row>
    <row r="19" spans="1:45" ht="21" customHeight="1" x14ac:dyDescent="0.25">
      <c r="A19" s="18" t="s">
        <v>28</v>
      </c>
      <c r="B19" s="19" t="s">
        <v>56</v>
      </c>
      <c r="C19" s="20" t="s">
        <v>57</v>
      </c>
      <c r="D19" s="28" t="s">
        <v>89</v>
      </c>
      <c r="F19" s="38">
        <v>18885</v>
      </c>
      <c r="G19" s="22">
        <f t="shared" si="0"/>
        <v>3021.6</v>
      </c>
      <c r="H19" s="27">
        <f t="shared" si="1"/>
        <v>21906.6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</row>
    <row r="20" spans="1:45" ht="21" customHeight="1" x14ac:dyDescent="0.25">
      <c r="A20" s="18" t="s">
        <v>29</v>
      </c>
      <c r="B20" s="19" t="s">
        <v>58</v>
      </c>
      <c r="C20" s="20" t="s">
        <v>59</v>
      </c>
      <c r="D20" s="28" t="s">
        <v>91</v>
      </c>
      <c r="F20" s="38">
        <v>14550</v>
      </c>
      <c r="G20" s="22">
        <f t="shared" si="0"/>
        <v>2328</v>
      </c>
      <c r="H20" s="27">
        <f t="shared" si="1"/>
        <v>16878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</row>
    <row r="21" spans="1:45" ht="21" customHeight="1" x14ac:dyDescent="0.25">
      <c r="A21" s="18" t="s">
        <v>30</v>
      </c>
      <c r="B21" s="19" t="s">
        <v>60</v>
      </c>
      <c r="C21" s="20" t="s">
        <v>61</v>
      </c>
      <c r="D21" s="28" t="s">
        <v>11</v>
      </c>
      <c r="F21" s="38">
        <v>25000</v>
      </c>
      <c r="G21" s="22">
        <f t="shared" si="0"/>
        <v>4000</v>
      </c>
      <c r="H21" s="27">
        <f t="shared" si="1"/>
        <v>29000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1:45" ht="21" customHeight="1" x14ac:dyDescent="0.25">
      <c r="A22" s="18" t="s">
        <v>31</v>
      </c>
      <c r="B22" s="19" t="s">
        <v>62</v>
      </c>
      <c r="C22" s="20" t="s">
        <v>63</v>
      </c>
      <c r="D22" s="28" t="s">
        <v>11</v>
      </c>
      <c r="F22" s="38">
        <v>28000</v>
      </c>
      <c r="G22" s="22">
        <f t="shared" si="0"/>
        <v>4480</v>
      </c>
      <c r="H22" s="27">
        <f t="shared" si="1"/>
        <v>32480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1:45" ht="21" customHeight="1" x14ac:dyDescent="0.25">
      <c r="A23" s="18" t="s">
        <v>32</v>
      </c>
      <c r="B23" s="19" t="s">
        <v>64</v>
      </c>
      <c r="C23" s="20" t="s">
        <v>65</v>
      </c>
      <c r="D23" s="28" t="s">
        <v>89</v>
      </c>
      <c r="F23" s="38">
        <v>26225</v>
      </c>
      <c r="G23" s="22">
        <f t="shared" si="0"/>
        <v>4196</v>
      </c>
      <c r="H23" s="27">
        <f t="shared" si="1"/>
        <v>30421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</row>
    <row r="24" spans="1:45" ht="21" customHeight="1" x14ac:dyDescent="0.25">
      <c r="A24" s="18" t="s">
        <v>33</v>
      </c>
      <c r="B24" s="19" t="s">
        <v>66</v>
      </c>
      <c r="C24" s="20" t="s">
        <v>67</v>
      </c>
      <c r="D24" s="28" t="s">
        <v>11</v>
      </c>
      <c r="F24" s="38">
        <v>21500</v>
      </c>
      <c r="G24" s="22">
        <f t="shared" si="0"/>
        <v>3440</v>
      </c>
      <c r="H24" s="27">
        <f t="shared" si="1"/>
        <v>24940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 spans="1:45" ht="21" customHeight="1" x14ac:dyDescent="0.25">
      <c r="A25" s="18" t="s">
        <v>34</v>
      </c>
      <c r="B25" s="19" t="s">
        <v>68</v>
      </c>
      <c r="C25" s="20" t="s">
        <v>69</v>
      </c>
      <c r="D25" s="28" t="s">
        <v>92</v>
      </c>
      <c r="F25" s="38">
        <v>21000</v>
      </c>
      <c r="G25" s="22">
        <f t="shared" si="0"/>
        <v>3360</v>
      </c>
      <c r="H25" s="27">
        <f t="shared" si="1"/>
        <v>24360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</row>
    <row r="26" spans="1:45" ht="21" customHeight="1" x14ac:dyDescent="0.25">
      <c r="A26" s="18" t="s">
        <v>35</v>
      </c>
      <c r="B26" s="19" t="s">
        <v>70</v>
      </c>
      <c r="C26" s="20" t="s">
        <v>71</v>
      </c>
      <c r="D26" s="28" t="s">
        <v>93</v>
      </c>
      <c r="F26" s="38">
        <v>17850</v>
      </c>
      <c r="G26" s="22">
        <f t="shared" si="0"/>
        <v>2856</v>
      </c>
      <c r="H26" s="27">
        <f t="shared" si="1"/>
        <v>20706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1:45" ht="21" customHeight="1" x14ac:dyDescent="0.25">
      <c r="A27" s="18" t="s">
        <v>36</v>
      </c>
      <c r="B27" s="19" t="s">
        <v>72</v>
      </c>
      <c r="C27" s="20" t="s">
        <v>73</v>
      </c>
      <c r="D27" s="28" t="s">
        <v>11</v>
      </c>
      <c r="F27" s="38">
        <v>21000</v>
      </c>
      <c r="G27" s="22">
        <f t="shared" si="0"/>
        <v>3360</v>
      </c>
      <c r="H27" s="27">
        <f t="shared" si="1"/>
        <v>24360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spans="1:45" ht="21" customHeight="1" x14ac:dyDescent="0.25">
      <c r="A28" s="18" t="s">
        <v>37</v>
      </c>
      <c r="B28" s="19" t="s">
        <v>74</v>
      </c>
      <c r="C28" s="20" t="s">
        <v>75</v>
      </c>
      <c r="D28" s="28" t="s">
        <v>94</v>
      </c>
      <c r="F28" s="38">
        <v>21500</v>
      </c>
      <c r="G28" s="22">
        <f t="shared" si="0"/>
        <v>3440</v>
      </c>
      <c r="H28" s="27">
        <f t="shared" si="1"/>
        <v>24940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</row>
    <row r="29" spans="1:45" ht="21" customHeight="1" x14ac:dyDescent="0.25">
      <c r="A29" s="18" t="s">
        <v>38</v>
      </c>
      <c r="B29" s="19" t="s">
        <v>76</v>
      </c>
      <c r="C29" s="20" t="s">
        <v>77</v>
      </c>
      <c r="D29" s="28" t="s">
        <v>93</v>
      </c>
      <c r="F29" s="38">
        <v>25000</v>
      </c>
      <c r="G29" s="22">
        <f t="shared" si="0"/>
        <v>4000</v>
      </c>
      <c r="H29" s="27">
        <f t="shared" si="1"/>
        <v>29000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</row>
    <row r="30" spans="1:45" ht="21" customHeight="1" x14ac:dyDescent="0.25">
      <c r="A30" s="18" t="s">
        <v>39</v>
      </c>
      <c r="B30" s="19" t="s">
        <v>78</v>
      </c>
      <c r="C30" s="20" t="s">
        <v>79</v>
      </c>
      <c r="D30" s="28" t="s">
        <v>95</v>
      </c>
      <c r="F30" s="38">
        <v>25000</v>
      </c>
      <c r="G30" s="22">
        <f t="shared" si="0"/>
        <v>4000</v>
      </c>
      <c r="H30" s="27">
        <f t="shared" si="1"/>
        <v>29000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</row>
    <row r="31" spans="1:45" ht="21" customHeight="1" x14ac:dyDescent="0.25">
      <c r="A31" s="18" t="s">
        <v>40</v>
      </c>
      <c r="B31" s="19" t="s">
        <v>80</v>
      </c>
      <c r="C31" s="20" t="s">
        <v>81</v>
      </c>
      <c r="D31" s="28" t="s">
        <v>96</v>
      </c>
      <c r="F31" s="38">
        <v>21000</v>
      </c>
      <c r="G31" s="22">
        <f t="shared" si="0"/>
        <v>3360</v>
      </c>
      <c r="H31" s="27">
        <f t="shared" si="1"/>
        <v>24360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</row>
    <row r="32" spans="1:45" ht="21" customHeight="1" x14ac:dyDescent="0.25">
      <c r="A32" s="18" t="s">
        <v>41</v>
      </c>
      <c r="B32" s="19" t="s">
        <v>82</v>
      </c>
      <c r="C32" s="20" t="s">
        <v>83</v>
      </c>
      <c r="D32" s="28" t="s">
        <v>97</v>
      </c>
      <c r="F32" s="38">
        <v>26225</v>
      </c>
      <c r="G32" s="22">
        <f t="shared" si="0"/>
        <v>4196</v>
      </c>
      <c r="H32" s="27">
        <f t="shared" si="1"/>
        <v>30421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</row>
    <row r="33" spans="1:45" ht="21" customHeight="1" x14ac:dyDescent="0.25">
      <c r="A33" s="18" t="s">
        <v>42</v>
      </c>
      <c r="B33" s="19" t="s">
        <v>84</v>
      </c>
      <c r="C33" s="20" t="s">
        <v>85</v>
      </c>
      <c r="D33" s="28" t="s">
        <v>91</v>
      </c>
      <c r="F33" s="38">
        <v>27777.78</v>
      </c>
      <c r="G33" s="22">
        <f t="shared" si="0"/>
        <v>4444.4448000000002</v>
      </c>
      <c r="H33" s="27">
        <f t="shared" si="1"/>
        <v>32222.2248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</row>
    <row r="34" spans="1:45" ht="21" customHeight="1" x14ac:dyDescent="0.25">
      <c r="A34" s="18" t="s">
        <v>45</v>
      </c>
      <c r="B34" s="19" t="s">
        <v>98</v>
      </c>
      <c r="C34" s="20" t="s">
        <v>102</v>
      </c>
      <c r="D34" s="28" t="s">
        <v>11</v>
      </c>
      <c r="F34" s="38">
        <v>17000</v>
      </c>
      <c r="G34" s="22">
        <f t="shared" si="0"/>
        <v>2720</v>
      </c>
      <c r="H34" s="27">
        <f t="shared" si="1"/>
        <v>19720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</row>
    <row r="35" spans="1:45" ht="21" customHeight="1" x14ac:dyDescent="0.25">
      <c r="A35" s="18" t="s">
        <v>44</v>
      </c>
      <c r="B35" s="19" t="s">
        <v>98</v>
      </c>
      <c r="C35" s="20" t="s">
        <v>103</v>
      </c>
      <c r="D35" s="28" t="s">
        <v>11</v>
      </c>
      <c r="F35" s="38">
        <v>33000</v>
      </c>
      <c r="G35" s="22">
        <f t="shared" si="0"/>
        <v>5280</v>
      </c>
      <c r="H35" s="27">
        <f t="shared" si="1"/>
        <v>38280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</row>
    <row r="36" spans="1:45" ht="21" customHeight="1" x14ac:dyDescent="0.25">
      <c r="A36" s="18" t="s">
        <v>43</v>
      </c>
      <c r="B36" s="19" t="s">
        <v>99</v>
      </c>
      <c r="C36" s="20" t="s">
        <v>104</v>
      </c>
      <c r="D36" s="28" t="s">
        <v>11</v>
      </c>
      <c r="F36" s="38">
        <v>22000</v>
      </c>
      <c r="G36" s="22">
        <f t="shared" si="0"/>
        <v>3520</v>
      </c>
      <c r="H36" s="27">
        <f t="shared" si="1"/>
        <v>25520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</row>
    <row r="37" spans="1:45" ht="21" customHeight="1" x14ac:dyDescent="0.25">
      <c r="A37" s="18" t="s">
        <v>142</v>
      </c>
      <c r="B37" s="19" t="s">
        <v>113</v>
      </c>
      <c r="C37" s="20" t="s">
        <v>146</v>
      </c>
      <c r="D37" s="28" t="s">
        <v>121</v>
      </c>
      <c r="F37" s="38">
        <v>13640</v>
      </c>
      <c r="G37" s="22">
        <f t="shared" si="0"/>
        <v>2182.4</v>
      </c>
      <c r="H37" s="27">
        <f t="shared" si="1"/>
        <v>15822.4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</row>
    <row r="38" spans="1:45" ht="21" customHeight="1" x14ac:dyDescent="0.25">
      <c r="A38" s="18" t="s">
        <v>143</v>
      </c>
      <c r="B38" s="19" t="s">
        <v>114</v>
      </c>
      <c r="C38" s="20" t="s">
        <v>147</v>
      </c>
      <c r="D38" s="28" t="s">
        <v>122</v>
      </c>
      <c r="F38" s="38">
        <v>12650</v>
      </c>
      <c r="G38" s="22">
        <f t="shared" si="0"/>
        <v>2024</v>
      </c>
      <c r="H38" s="27">
        <f t="shared" si="1"/>
        <v>14674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</row>
    <row r="39" spans="1:45" ht="21" customHeight="1" x14ac:dyDescent="0.25">
      <c r="A39" s="18" t="s">
        <v>155</v>
      </c>
      <c r="B39" s="19" t="s">
        <v>115</v>
      </c>
      <c r="C39" s="20" t="s">
        <v>148</v>
      </c>
      <c r="D39" s="28" t="s">
        <v>154</v>
      </c>
      <c r="F39" s="38">
        <v>8000</v>
      </c>
      <c r="G39" s="22">
        <f t="shared" si="0"/>
        <v>1280</v>
      </c>
      <c r="H39" s="27">
        <f t="shared" si="1"/>
        <v>9280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</row>
    <row r="40" spans="1:45" ht="21" customHeight="1" x14ac:dyDescent="0.25">
      <c r="A40" s="18" t="s">
        <v>144</v>
      </c>
      <c r="B40" s="19" t="s">
        <v>116</v>
      </c>
      <c r="C40" s="20" t="s">
        <v>149</v>
      </c>
      <c r="D40" s="28" t="s">
        <v>123</v>
      </c>
      <c r="F40" s="38">
        <v>10000</v>
      </c>
      <c r="G40" s="22">
        <f t="shared" si="0"/>
        <v>1600</v>
      </c>
      <c r="H40" s="27">
        <f t="shared" si="1"/>
        <v>11600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</row>
    <row r="41" spans="1:45" ht="21" customHeight="1" x14ac:dyDescent="0.25">
      <c r="A41" s="18" t="s">
        <v>145</v>
      </c>
      <c r="B41" s="19" t="s">
        <v>117</v>
      </c>
      <c r="C41" s="20" t="s">
        <v>150</v>
      </c>
      <c r="D41" s="28" t="s">
        <v>124</v>
      </c>
      <c r="F41" s="38">
        <v>5769.23</v>
      </c>
      <c r="G41" s="22">
        <f t="shared" si="0"/>
        <v>923.07679999999993</v>
      </c>
      <c r="H41" s="27">
        <f t="shared" si="1"/>
        <v>6692.3067999999994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</row>
    <row r="42" spans="1:45" ht="21" customHeight="1" x14ac:dyDescent="0.25">
      <c r="A42" s="18" t="s">
        <v>118</v>
      </c>
      <c r="B42" s="19" t="s">
        <v>119</v>
      </c>
      <c r="C42" s="20" t="s">
        <v>120</v>
      </c>
      <c r="D42" s="28" t="s">
        <v>11</v>
      </c>
      <c r="F42" s="38">
        <v>85000</v>
      </c>
      <c r="G42" s="22">
        <f t="shared" si="0"/>
        <v>13600</v>
      </c>
      <c r="H42" s="27">
        <f t="shared" si="1"/>
        <v>98600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</row>
    <row r="43" spans="1:45" ht="21" customHeight="1" x14ac:dyDescent="0.25">
      <c r="A43" s="18" t="s">
        <v>107</v>
      </c>
      <c r="B43" s="19" t="s">
        <v>125</v>
      </c>
      <c r="C43" s="19" t="s">
        <v>133</v>
      </c>
      <c r="D43" s="28" t="s">
        <v>94</v>
      </c>
      <c r="F43" s="38">
        <v>4800</v>
      </c>
      <c r="G43" s="22">
        <f t="shared" si="0"/>
        <v>768</v>
      </c>
      <c r="H43" s="27">
        <f t="shared" si="1"/>
        <v>5568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</row>
    <row r="44" spans="1:45" ht="21" customHeight="1" x14ac:dyDescent="0.25">
      <c r="A44" s="18" t="s">
        <v>141</v>
      </c>
      <c r="B44" s="19" t="s">
        <v>126</v>
      </c>
      <c r="C44" s="19" t="s">
        <v>134</v>
      </c>
      <c r="D44" s="28" t="s">
        <v>97</v>
      </c>
      <c r="F44" s="38">
        <v>6600</v>
      </c>
      <c r="G44" s="22">
        <f t="shared" si="0"/>
        <v>1056</v>
      </c>
      <c r="H44" s="27">
        <f t="shared" si="1"/>
        <v>7656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</row>
    <row r="45" spans="1:45" ht="21" customHeight="1" x14ac:dyDescent="0.25">
      <c r="A45" s="18" t="s">
        <v>108</v>
      </c>
      <c r="B45" s="19" t="s">
        <v>127</v>
      </c>
      <c r="C45" s="19" t="s">
        <v>135</v>
      </c>
      <c r="D45" s="28" t="s">
        <v>122</v>
      </c>
      <c r="F45" s="38">
        <v>6960</v>
      </c>
      <c r="G45" s="22">
        <f t="shared" si="0"/>
        <v>1113.6000000000001</v>
      </c>
      <c r="H45" s="27">
        <f t="shared" si="1"/>
        <v>8073.6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</row>
    <row r="46" spans="1:45" ht="21" customHeight="1" x14ac:dyDescent="0.25">
      <c r="A46" s="18" t="s">
        <v>160</v>
      </c>
      <c r="B46" s="19" t="s">
        <v>128</v>
      </c>
      <c r="C46" s="19" t="s">
        <v>156</v>
      </c>
      <c r="D46" s="28" t="s">
        <v>11</v>
      </c>
      <c r="F46" s="38">
        <v>60000</v>
      </c>
      <c r="G46" s="22">
        <f t="shared" si="0"/>
        <v>9600</v>
      </c>
      <c r="H46" s="27">
        <f t="shared" si="1"/>
        <v>69600</v>
      </c>
      <c r="I46" s="2"/>
      <c r="J46" s="44"/>
      <c r="K46" s="2"/>
      <c r="L46" s="45"/>
      <c r="M46" s="44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</row>
    <row r="47" spans="1:45" ht="21" customHeight="1" x14ac:dyDescent="0.25">
      <c r="A47" s="18" t="s">
        <v>109</v>
      </c>
      <c r="B47" s="19" t="s">
        <v>113</v>
      </c>
      <c r="C47" s="19" t="s">
        <v>136</v>
      </c>
      <c r="D47" s="28" t="s">
        <v>121</v>
      </c>
      <c r="F47" s="38">
        <v>10000</v>
      </c>
      <c r="G47" s="22">
        <f t="shared" si="0"/>
        <v>1600</v>
      </c>
      <c r="H47" s="27">
        <f t="shared" si="1"/>
        <v>11600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</row>
    <row r="48" spans="1:45" ht="21" customHeight="1" x14ac:dyDescent="0.25">
      <c r="A48" s="18" t="s">
        <v>111</v>
      </c>
      <c r="B48" s="19" t="s">
        <v>129</v>
      </c>
      <c r="C48" s="19" t="s">
        <v>137</v>
      </c>
      <c r="D48" s="28" t="s">
        <v>86</v>
      </c>
      <c r="F48" s="38">
        <v>6000</v>
      </c>
      <c r="G48" s="22">
        <f t="shared" si="0"/>
        <v>960</v>
      </c>
      <c r="H48" s="27">
        <f t="shared" si="1"/>
        <v>6960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</row>
    <row r="49" spans="1:45" ht="21" customHeight="1" x14ac:dyDescent="0.25">
      <c r="A49" s="41" t="s">
        <v>159</v>
      </c>
      <c r="B49" s="19" t="s">
        <v>130</v>
      </c>
      <c r="C49" s="19" t="s">
        <v>138</v>
      </c>
      <c r="D49" s="28" t="s">
        <v>92</v>
      </c>
      <c r="F49" s="38">
        <v>10490</v>
      </c>
      <c r="G49" s="22">
        <f t="shared" si="0"/>
        <v>1678.4</v>
      </c>
      <c r="H49" s="27">
        <f t="shared" si="1"/>
        <v>12168.4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</row>
    <row r="50" spans="1:45" ht="21" customHeight="1" x14ac:dyDescent="0.25">
      <c r="A50" s="18" t="s">
        <v>110</v>
      </c>
      <c r="B50" s="19" t="s">
        <v>131</v>
      </c>
      <c r="C50" s="19" t="s">
        <v>139</v>
      </c>
      <c r="D50" s="28" t="s">
        <v>91</v>
      </c>
      <c r="F50" s="38">
        <v>20000</v>
      </c>
      <c r="G50" s="22">
        <f t="shared" si="0"/>
        <v>3200</v>
      </c>
      <c r="H50" s="27">
        <f t="shared" si="1"/>
        <v>23200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</row>
    <row r="51" spans="1:45" ht="21" customHeight="1" thickBot="1" x14ac:dyDescent="0.3">
      <c r="A51" s="18" t="s">
        <v>106</v>
      </c>
      <c r="B51" s="19" t="s">
        <v>132</v>
      </c>
      <c r="C51" s="19" t="s">
        <v>140</v>
      </c>
      <c r="D51" s="28" t="s">
        <v>89</v>
      </c>
      <c r="F51" s="38">
        <v>52500</v>
      </c>
      <c r="G51" s="22">
        <f t="shared" si="0"/>
        <v>8400</v>
      </c>
      <c r="H51" s="27">
        <f t="shared" si="1"/>
        <v>60900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</row>
    <row r="52" spans="1:45" ht="19.5" customHeight="1" thickBot="1" x14ac:dyDescent="0.3">
      <c r="B52" s="32"/>
      <c r="C52" s="33"/>
      <c r="D52" s="34" t="s">
        <v>15</v>
      </c>
      <c r="F52" s="23">
        <f>SUM(F11:F51)</f>
        <v>1207085.5531034484</v>
      </c>
      <c r="G52" s="23">
        <f>SUM(G11:G51)</f>
        <v>193133.68849655174</v>
      </c>
      <c r="H52" s="23">
        <f>SUM(H11:H51)</f>
        <v>1400219.2415999998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</row>
    <row r="53" spans="1:45" x14ac:dyDescent="0.25">
      <c r="B53" s="1" t="s">
        <v>1</v>
      </c>
      <c r="C53" s="1" t="s">
        <v>1</v>
      </c>
      <c r="F53" s="24"/>
      <c r="G53" s="24"/>
      <c r="H53" s="24"/>
    </row>
    <row r="54" spans="1:45" x14ac:dyDescent="0.25">
      <c r="A54" s="25"/>
      <c r="B54" s="25"/>
      <c r="C54" s="25"/>
      <c r="D54" s="25"/>
      <c r="E54" s="14"/>
      <c r="F54" s="14"/>
      <c r="G54" s="26"/>
      <c r="H54" s="26"/>
    </row>
    <row r="55" spans="1:45" ht="15.75" thickBot="1" x14ac:dyDescent="0.3"/>
    <row r="56" spans="1:45" ht="15.75" thickBot="1" x14ac:dyDescent="0.3">
      <c r="D56" s="30" t="s">
        <v>16</v>
      </c>
      <c r="F56" s="23">
        <f>F52</f>
        <v>1207085.5531034484</v>
      </c>
      <c r="G56" s="23">
        <f>G52</f>
        <v>193133.68849655174</v>
      </c>
      <c r="H56" s="23">
        <f>H52</f>
        <v>1400219.2415999998</v>
      </c>
    </row>
  </sheetData>
  <mergeCells count="3">
    <mergeCell ref="B3:D3"/>
    <mergeCell ref="B4:D4"/>
    <mergeCell ref="B5:D5"/>
  </mergeCells>
  <pageMargins left="0.15748031496062992" right="0.15748031496062992" top="0.19685039370078741" bottom="0.35433070866141736" header="0" footer="0"/>
  <pageSetup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2:AS56"/>
  <sheetViews>
    <sheetView workbookViewId="0">
      <pane xSplit="1" ySplit="8" topLeftCell="B39" activePane="bottomRight" state="frozen"/>
      <selection pane="topRight" activeCell="B1" sqref="B1"/>
      <selection pane="bottomLeft" activeCell="A9" sqref="A9"/>
      <selection pane="bottomRight" activeCell="A35" sqref="A35"/>
    </sheetView>
  </sheetViews>
  <sheetFormatPr baseColWidth="10" defaultColWidth="11.5703125" defaultRowHeight="15" x14ac:dyDescent="0.25"/>
  <cols>
    <col min="1" max="1" width="43.42578125" style="1" customWidth="1"/>
    <col min="2" max="2" width="39.28515625" style="1" customWidth="1"/>
    <col min="3" max="3" width="55.28515625" style="1" customWidth="1"/>
    <col min="4" max="4" width="24.28515625" style="1" customWidth="1"/>
    <col min="5" max="5" width="2.7109375" style="2" customWidth="1"/>
    <col min="6" max="6" width="12.7109375" style="1" customWidth="1"/>
    <col min="7" max="7" width="11.5703125" style="1" customWidth="1"/>
    <col min="8" max="8" width="12.5703125" style="1" customWidth="1"/>
    <col min="9" max="16384" width="11.5703125" style="1"/>
  </cols>
  <sheetData>
    <row r="2" spans="1:45" ht="15.75" thickBot="1" x14ac:dyDescent="0.3"/>
    <row r="3" spans="1:45" ht="18" x14ac:dyDescent="0.25">
      <c r="B3" s="47" t="s">
        <v>21</v>
      </c>
      <c r="C3" s="48"/>
      <c r="D3" s="49"/>
    </row>
    <row r="4" spans="1:45" ht="17.45" customHeight="1" x14ac:dyDescent="0.25">
      <c r="B4" s="50" t="s">
        <v>20</v>
      </c>
      <c r="C4" s="51"/>
      <c r="D4" s="52"/>
    </row>
    <row r="5" spans="1:45" ht="16.899999999999999" customHeight="1" thickBot="1" x14ac:dyDescent="0.3">
      <c r="B5" s="53" t="s">
        <v>22</v>
      </c>
      <c r="C5" s="54"/>
      <c r="D5" s="55"/>
    </row>
    <row r="6" spans="1:45" ht="15" customHeight="1" thickBot="1" x14ac:dyDescent="0.3">
      <c r="A6" s="3"/>
      <c r="B6" s="4"/>
      <c r="C6" s="43" t="s">
        <v>161</v>
      </c>
      <c r="D6" s="4"/>
      <c r="E6" s="5"/>
      <c r="F6" s="6"/>
      <c r="G6" s="6"/>
      <c r="H6" s="6"/>
    </row>
    <row r="7" spans="1:45" x14ac:dyDescent="0.25">
      <c r="A7" s="7" t="s">
        <v>0</v>
      </c>
      <c r="B7" s="8" t="s">
        <v>1</v>
      </c>
      <c r="C7" s="8" t="s">
        <v>1</v>
      </c>
      <c r="D7" s="9" t="s">
        <v>1</v>
      </c>
      <c r="E7" s="10"/>
      <c r="F7" s="7"/>
      <c r="G7" s="8" t="s">
        <v>1</v>
      </c>
      <c r="H7" s="9"/>
    </row>
    <row r="8" spans="1:45" ht="15.75" thickBot="1" x14ac:dyDescent="0.3">
      <c r="A8" s="11" t="s">
        <v>2</v>
      </c>
      <c r="B8" s="12" t="s">
        <v>3</v>
      </c>
      <c r="C8" s="12" t="s">
        <v>4</v>
      </c>
      <c r="D8" s="13" t="s">
        <v>5</v>
      </c>
      <c r="E8" s="14"/>
      <c r="F8" s="11" t="s">
        <v>6</v>
      </c>
      <c r="G8" s="12" t="s">
        <v>7</v>
      </c>
      <c r="H8" s="13" t="s">
        <v>8</v>
      </c>
    </row>
    <row r="9" spans="1:45" s="2" customFormat="1" x14ac:dyDescent="0.25">
      <c r="A9" s="15"/>
      <c r="B9" s="14"/>
      <c r="C9" s="14"/>
      <c r="D9" s="16"/>
      <c r="E9" s="14"/>
      <c r="F9" s="15"/>
      <c r="G9" s="14"/>
      <c r="H9" s="16"/>
    </row>
    <row r="10" spans="1:45" s="2" customFormat="1" ht="18.75" x14ac:dyDescent="0.25">
      <c r="A10" s="15"/>
      <c r="B10" s="17"/>
      <c r="C10" s="14"/>
      <c r="D10" s="16"/>
      <c r="E10" s="14"/>
      <c r="F10" s="15"/>
      <c r="G10" s="14"/>
      <c r="H10" s="16"/>
    </row>
    <row r="11" spans="1:45" ht="23.25" customHeight="1" x14ac:dyDescent="0.25">
      <c r="A11" s="18" t="s">
        <v>9</v>
      </c>
      <c r="B11" s="19" t="s">
        <v>10</v>
      </c>
      <c r="C11" s="20" t="s">
        <v>19</v>
      </c>
      <c r="D11" s="28" t="s">
        <v>11</v>
      </c>
      <c r="F11" s="38">
        <v>82475</v>
      </c>
      <c r="G11" s="22">
        <f>F11*16%</f>
        <v>13196</v>
      </c>
      <c r="H11" s="27">
        <f>+F11+G11</f>
        <v>95671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1:45" ht="22.9" customHeight="1" x14ac:dyDescent="0.25">
      <c r="A12" s="18" t="s">
        <v>17</v>
      </c>
      <c r="B12" s="19" t="s">
        <v>13</v>
      </c>
      <c r="C12" s="20" t="s">
        <v>18</v>
      </c>
      <c r="D12" s="28" t="s">
        <v>11</v>
      </c>
      <c r="F12" s="38">
        <v>12817.043103448277</v>
      </c>
      <c r="G12" s="22">
        <f t="shared" ref="G12:G51" si="0">F12*16%</f>
        <v>2050.7268965517242</v>
      </c>
      <c r="H12" s="27">
        <f t="shared" ref="H12:H51" si="1">+F12+G12</f>
        <v>14867.77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 ht="21" customHeight="1" x14ac:dyDescent="0.25">
      <c r="A13" s="18" t="s">
        <v>12</v>
      </c>
      <c r="B13" s="19" t="s">
        <v>13</v>
      </c>
      <c r="C13" s="20" t="s">
        <v>14</v>
      </c>
      <c r="D13" s="28" t="s">
        <v>11</v>
      </c>
      <c r="F13" s="38">
        <v>281331.5</v>
      </c>
      <c r="G13" s="22">
        <f t="shared" si="0"/>
        <v>45013.04</v>
      </c>
      <c r="H13" s="27">
        <f t="shared" si="1"/>
        <v>326344.53999999998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45" ht="21" customHeight="1" x14ac:dyDescent="0.25">
      <c r="A14" s="18" t="s">
        <v>23</v>
      </c>
      <c r="B14" s="19" t="s">
        <v>46</v>
      </c>
      <c r="C14" s="20" t="s">
        <v>47</v>
      </c>
      <c r="D14" s="28" t="s">
        <v>86</v>
      </c>
      <c r="F14" s="38">
        <v>18950</v>
      </c>
      <c r="G14" s="22">
        <f t="shared" si="0"/>
        <v>3032</v>
      </c>
      <c r="H14" s="27">
        <f t="shared" si="1"/>
        <v>21982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ht="21" customHeight="1" x14ac:dyDescent="0.25">
      <c r="A15" s="18" t="s">
        <v>24</v>
      </c>
      <c r="B15" s="19" t="s">
        <v>48</v>
      </c>
      <c r="C15" s="20" t="s">
        <v>49</v>
      </c>
      <c r="D15" s="28" t="s">
        <v>87</v>
      </c>
      <c r="F15" s="38">
        <v>8890</v>
      </c>
      <c r="G15" s="22">
        <f t="shared" si="0"/>
        <v>1422.4</v>
      </c>
      <c r="H15" s="27">
        <f t="shared" si="1"/>
        <v>10312.4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5" ht="21" customHeight="1" x14ac:dyDescent="0.25">
      <c r="A16" s="18" t="s">
        <v>25</v>
      </c>
      <c r="B16" s="19" t="s">
        <v>50</v>
      </c>
      <c r="C16" s="20" t="s">
        <v>51</v>
      </c>
      <c r="D16" s="28" t="s">
        <v>88</v>
      </c>
      <c r="F16" s="38">
        <v>20000</v>
      </c>
      <c r="G16" s="22">
        <f t="shared" si="0"/>
        <v>3200</v>
      </c>
      <c r="H16" s="27">
        <f t="shared" si="1"/>
        <v>23200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 spans="1:45" ht="21" customHeight="1" x14ac:dyDescent="0.25">
      <c r="A17" s="18" t="s">
        <v>26</v>
      </c>
      <c r="B17" s="19" t="s">
        <v>52</v>
      </c>
      <c r="C17" s="20" t="s">
        <v>53</v>
      </c>
      <c r="D17" s="28" t="s">
        <v>89</v>
      </c>
      <c r="F17" s="38">
        <v>31475</v>
      </c>
      <c r="G17" s="22">
        <f t="shared" si="0"/>
        <v>5036</v>
      </c>
      <c r="H17" s="27">
        <f t="shared" si="1"/>
        <v>36511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</row>
    <row r="18" spans="1:45" ht="21" customHeight="1" x14ac:dyDescent="0.25">
      <c r="A18" s="18" t="s">
        <v>27</v>
      </c>
      <c r="B18" s="19" t="s">
        <v>54</v>
      </c>
      <c r="C18" s="20" t="s">
        <v>55</v>
      </c>
      <c r="D18" s="28" t="s">
        <v>90</v>
      </c>
      <c r="F18" s="38">
        <v>26225</v>
      </c>
      <c r="G18" s="22">
        <f t="shared" si="0"/>
        <v>4196</v>
      </c>
      <c r="H18" s="27">
        <f t="shared" si="1"/>
        <v>30421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</row>
    <row r="19" spans="1:45" ht="21" customHeight="1" x14ac:dyDescent="0.25">
      <c r="A19" s="18" t="s">
        <v>28</v>
      </c>
      <c r="B19" s="19" t="s">
        <v>56</v>
      </c>
      <c r="C19" s="20" t="s">
        <v>57</v>
      </c>
      <c r="D19" s="28" t="s">
        <v>89</v>
      </c>
      <c r="F19" s="38">
        <v>18885</v>
      </c>
      <c r="G19" s="22">
        <f t="shared" si="0"/>
        <v>3021.6</v>
      </c>
      <c r="H19" s="27">
        <f t="shared" si="1"/>
        <v>21906.6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</row>
    <row r="20" spans="1:45" ht="21" customHeight="1" x14ac:dyDescent="0.25">
      <c r="A20" s="18" t="s">
        <v>29</v>
      </c>
      <c r="B20" s="19" t="s">
        <v>58</v>
      </c>
      <c r="C20" s="20" t="s">
        <v>59</v>
      </c>
      <c r="D20" s="28" t="s">
        <v>91</v>
      </c>
      <c r="F20" s="38">
        <v>14550</v>
      </c>
      <c r="G20" s="22">
        <f t="shared" si="0"/>
        <v>2328</v>
      </c>
      <c r="H20" s="27">
        <f t="shared" si="1"/>
        <v>16878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</row>
    <row r="21" spans="1:45" ht="21" customHeight="1" x14ac:dyDescent="0.25">
      <c r="A21" s="18" t="s">
        <v>30</v>
      </c>
      <c r="B21" s="19" t="s">
        <v>60</v>
      </c>
      <c r="C21" s="20" t="s">
        <v>61</v>
      </c>
      <c r="D21" s="28" t="s">
        <v>11</v>
      </c>
      <c r="F21" s="38">
        <v>25000</v>
      </c>
      <c r="G21" s="22">
        <f t="shared" si="0"/>
        <v>4000</v>
      </c>
      <c r="H21" s="27">
        <f t="shared" si="1"/>
        <v>29000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1:45" ht="21" customHeight="1" x14ac:dyDescent="0.25">
      <c r="A22" s="18" t="s">
        <v>31</v>
      </c>
      <c r="B22" s="19" t="s">
        <v>62</v>
      </c>
      <c r="C22" s="20" t="s">
        <v>63</v>
      </c>
      <c r="D22" s="28" t="s">
        <v>11</v>
      </c>
      <c r="F22" s="38">
        <v>28000</v>
      </c>
      <c r="G22" s="22">
        <f t="shared" si="0"/>
        <v>4480</v>
      </c>
      <c r="H22" s="27">
        <f t="shared" si="1"/>
        <v>32480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1:45" ht="21" customHeight="1" x14ac:dyDescent="0.25">
      <c r="A23" s="18" t="s">
        <v>32</v>
      </c>
      <c r="B23" s="19" t="s">
        <v>64</v>
      </c>
      <c r="C23" s="20" t="s">
        <v>65</v>
      </c>
      <c r="D23" s="28" t="s">
        <v>89</v>
      </c>
      <c r="F23" s="38">
        <v>26225</v>
      </c>
      <c r="G23" s="22">
        <f t="shared" si="0"/>
        <v>4196</v>
      </c>
      <c r="H23" s="27">
        <f t="shared" si="1"/>
        <v>30421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</row>
    <row r="24" spans="1:45" ht="21" customHeight="1" x14ac:dyDescent="0.25">
      <c r="A24" s="18" t="s">
        <v>33</v>
      </c>
      <c r="B24" s="19" t="s">
        <v>66</v>
      </c>
      <c r="C24" s="20" t="s">
        <v>67</v>
      </c>
      <c r="D24" s="28" t="s">
        <v>11</v>
      </c>
      <c r="F24" s="38">
        <v>21500</v>
      </c>
      <c r="G24" s="22">
        <f t="shared" si="0"/>
        <v>3440</v>
      </c>
      <c r="H24" s="27">
        <f t="shared" si="1"/>
        <v>24940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 spans="1:45" ht="21" customHeight="1" x14ac:dyDescent="0.25">
      <c r="A25" s="18" t="s">
        <v>34</v>
      </c>
      <c r="B25" s="19" t="s">
        <v>68</v>
      </c>
      <c r="C25" s="20" t="s">
        <v>69</v>
      </c>
      <c r="D25" s="28" t="s">
        <v>92</v>
      </c>
      <c r="F25" s="38">
        <v>21000</v>
      </c>
      <c r="G25" s="22">
        <f t="shared" si="0"/>
        <v>3360</v>
      </c>
      <c r="H25" s="27">
        <f t="shared" si="1"/>
        <v>24360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</row>
    <row r="26" spans="1:45" ht="21" customHeight="1" x14ac:dyDescent="0.25">
      <c r="A26" s="18" t="s">
        <v>35</v>
      </c>
      <c r="B26" s="19" t="s">
        <v>70</v>
      </c>
      <c r="C26" s="20" t="s">
        <v>71</v>
      </c>
      <c r="D26" s="28" t="s">
        <v>93</v>
      </c>
      <c r="F26" s="38">
        <v>17850</v>
      </c>
      <c r="G26" s="22">
        <f t="shared" si="0"/>
        <v>2856</v>
      </c>
      <c r="H26" s="27">
        <f t="shared" si="1"/>
        <v>20706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1:45" ht="21" customHeight="1" x14ac:dyDescent="0.25">
      <c r="A27" s="18" t="s">
        <v>36</v>
      </c>
      <c r="B27" s="19" t="s">
        <v>72</v>
      </c>
      <c r="C27" s="20" t="s">
        <v>73</v>
      </c>
      <c r="D27" s="28" t="s">
        <v>11</v>
      </c>
      <c r="F27" s="38">
        <v>21000</v>
      </c>
      <c r="G27" s="22">
        <f t="shared" si="0"/>
        <v>3360</v>
      </c>
      <c r="H27" s="27">
        <f t="shared" si="1"/>
        <v>24360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spans="1:45" ht="21" customHeight="1" x14ac:dyDescent="0.25">
      <c r="A28" s="18" t="s">
        <v>37</v>
      </c>
      <c r="B28" s="19" t="s">
        <v>74</v>
      </c>
      <c r="C28" s="20" t="s">
        <v>75</v>
      </c>
      <c r="D28" s="28" t="s">
        <v>94</v>
      </c>
      <c r="F28" s="38">
        <v>21500</v>
      </c>
      <c r="G28" s="22">
        <f t="shared" si="0"/>
        <v>3440</v>
      </c>
      <c r="H28" s="27">
        <f t="shared" si="1"/>
        <v>24940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</row>
    <row r="29" spans="1:45" ht="21" customHeight="1" x14ac:dyDescent="0.25">
      <c r="A29" s="18" t="s">
        <v>38</v>
      </c>
      <c r="B29" s="19" t="s">
        <v>76</v>
      </c>
      <c r="C29" s="20" t="s">
        <v>77</v>
      </c>
      <c r="D29" s="28" t="s">
        <v>93</v>
      </c>
      <c r="F29" s="38">
        <v>25000</v>
      </c>
      <c r="G29" s="22">
        <f t="shared" si="0"/>
        <v>4000</v>
      </c>
      <c r="H29" s="27">
        <f t="shared" si="1"/>
        <v>29000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</row>
    <row r="30" spans="1:45" ht="21" customHeight="1" x14ac:dyDescent="0.25">
      <c r="A30" s="18" t="s">
        <v>39</v>
      </c>
      <c r="B30" s="19" t="s">
        <v>78</v>
      </c>
      <c r="C30" s="20" t="s">
        <v>79</v>
      </c>
      <c r="D30" s="28" t="s">
        <v>95</v>
      </c>
      <c r="F30" s="38">
        <v>25000</v>
      </c>
      <c r="G30" s="22">
        <f t="shared" si="0"/>
        <v>4000</v>
      </c>
      <c r="H30" s="27">
        <f t="shared" si="1"/>
        <v>29000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</row>
    <row r="31" spans="1:45" ht="21" customHeight="1" x14ac:dyDescent="0.25">
      <c r="A31" s="18" t="s">
        <v>40</v>
      </c>
      <c r="B31" s="19" t="s">
        <v>80</v>
      </c>
      <c r="C31" s="20" t="s">
        <v>81</v>
      </c>
      <c r="D31" s="28" t="s">
        <v>96</v>
      </c>
      <c r="F31" s="38">
        <v>21000</v>
      </c>
      <c r="G31" s="22">
        <f t="shared" si="0"/>
        <v>3360</v>
      </c>
      <c r="H31" s="27">
        <f t="shared" si="1"/>
        <v>24360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</row>
    <row r="32" spans="1:45" ht="21" customHeight="1" x14ac:dyDescent="0.25">
      <c r="A32" s="18" t="s">
        <v>41</v>
      </c>
      <c r="B32" s="19" t="s">
        <v>82</v>
      </c>
      <c r="C32" s="20" t="s">
        <v>83</v>
      </c>
      <c r="D32" s="28" t="s">
        <v>97</v>
      </c>
      <c r="F32" s="38">
        <v>26225</v>
      </c>
      <c r="G32" s="22">
        <f t="shared" si="0"/>
        <v>4196</v>
      </c>
      <c r="H32" s="27">
        <f t="shared" si="1"/>
        <v>30421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</row>
    <row r="33" spans="1:45" ht="21" customHeight="1" x14ac:dyDescent="0.25">
      <c r="A33" s="18" t="s">
        <v>42</v>
      </c>
      <c r="B33" s="19" t="s">
        <v>84</v>
      </c>
      <c r="C33" s="20" t="s">
        <v>85</v>
      </c>
      <c r="D33" s="28" t="s">
        <v>91</v>
      </c>
      <c r="F33" s="38">
        <v>27777.78</v>
      </c>
      <c r="G33" s="22">
        <f t="shared" si="0"/>
        <v>4444.4448000000002</v>
      </c>
      <c r="H33" s="27">
        <f t="shared" si="1"/>
        <v>32222.2248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</row>
    <row r="34" spans="1:45" ht="21" customHeight="1" x14ac:dyDescent="0.25">
      <c r="A34" s="18" t="s">
        <v>45</v>
      </c>
      <c r="B34" s="19" t="s">
        <v>98</v>
      </c>
      <c r="C34" s="20" t="s">
        <v>102</v>
      </c>
      <c r="D34" s="28" t="s">
        <v>11</v>
      </c>
      <c r="F34" s="38">
        <v>17000</v>
      </c>
      <c r="G34" s="22">
        <f t="shared" si="0"/>
        <v>2720</v>
      </c>
      <c r="H34" s="27">
        <f t="shared" si="1"/>
        <v>19720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</row>
    <row r="35" spans="1:45" ht="21" customHeight="1" x14ac:dyDescent="0.25">
      <c r="A35" s="18" t="s">
        <v>44</v>
      </c>
      <c r="B35" s="19" t="s">
        <v>98</v>
      </c>
      <c r="C35" s="20" t="s">
        <v>103</v>
      </c>
      <c r="D35" s="28" t="s">
        <v>11</v>
      </c>
      <c r="F35" s="38">
        <v>33000</v>
      </c>
      <c r="G35" s="22">
        <f t="shared" si="0"/>
        <v>5280</v>
      </c>
      <c r="H35" s="27">
        <f t="shared" si="1"/>
        <v>38280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</row>
    <row r="36" spans="1:45" ht="21" customHeight="1" x14ac:dyDescent="0.25">
      <c r="A36" s="18" t="s">
        <v>43</v>
      </c>
      <c r="B36" s="19" t="s">
        <v>99</v>
      </c>
      <c r="C36" s="20" t="s">
        <v>104</v>
      </c>
      <c r="D36" s="28" t="s">
        <v>11</v>
      </c>
      <c r="F36" s="38">
        <v>22000</v>
      </c>
      <c r="G36" s="22">
        <f t="shared" si="0"/>
        <v>3520</v>
      </c>
      <c r="H36" s="27">
        <f t="shared" si="1"/>
        <v>25520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</row>
    <row r="37" spans="1:45" ht="21" customHeight="1" x14ac:dyDescent="0.25">
      <c r="A37" s="18" t="s">
        <v>142</v>
      </c>
      <c r="B37" s="19" t="s">
        <v>113</v>
      </c>
      <c r="C37" s="20" t="s">
        <v>146</v>
      </c>
      <c r="D37" s="28" t="s">
        <v>121</v>
      </c>
      <c r="F37" s="38">
        <v>13640</v>
      </c>
      <c r="G37" s="22">
        <f t="shared" si="0"/>
        <v>2182.4</v>
      </c>
      <c r="H37" s="27">
        <f t="shared" si="1"/>
        <v>15822.4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</row>
    <row r="38" spans="1:45" ht="21" customHeight="1" x14ac:dyDescent="0.25">
      <c r="A38" s="18" t="s">
        <v>143</v>
      </c>
      <c r="B38" s="19" t="s">
        <v>114</v>
      </c>
      <c r="C38" s="20" t="s">
        <v>147</v>
      </c>
      <c r="D38" s="28" t="s">
        <v>122</v>
      </c>
      <c r="F38" s="38">
        <v>12650</v>
      </c>
      <c r="G38" s="22">
        <f t="shared" si="0"/>
        <v>2024</v>
      </c>
      <c r="H38" s="27">
        <f t="shared" si="1"/>
        <v>14674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</row>
    <row r="39" spans="1:45" ht="21" customHeight="1" x14ac:dyDescent="0.25">
      <c r="A39" s="18" t="s">
        <v>155</v>
      </c>
      <c r="B39" s="19" t="s">
        <v>115</v>
      </c>
      <c r="C39" s="20" t="s">
        <v>148</v>
      </c>
      <c r="D39" s="28" t="s">
        <v>154</v>
      </c>
      <c r="F39" s="38">
        <v>8000</v>
      </c>
      <c r="G39" s="22">
        <f t="shared" si="0"/>
        <v>1280</v>
      </c>
      <c r="H39" s="27">
        <f t="shared" si="1"/>
        <v>9280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</row>
    <row r="40" spans="1:45" ht="21" customHeight="1" x14ac:dyDescent="0.25">
      <c r="A40" s="18" t="s">
        <v>144</v>
      </c>
      <c r="B40" s="19" t="s">
        <v>116</v>
      </c>
      <c r="C40" s="20" t="s">
        <v>149</v>
      </c>
      <c r="D40" s="28" t="s">
        <v>123</v>
      </c>
      <c r="F40" s="38">
        <v>10000</v>
      </c>
      <c r="G40" s="22">
        <f t="shared" si="0"/>
        <v>1600</v>
      </c>
      <c r="H40" s="27">
        <f t="shared" si="1"/>
        <v>11600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</row>
    <row r="41" spans="1:45" ht="21" customHeight="1" x14ac:dyDescent="0.25">
      <c r="A41" s="18" t="s">
        <v>145</v>
      </c>
      <c r="B41" s="19" t="s">
        <v>117</v>
      </c>
      <c r="C41" s="20" t="s">
        <v>150</v>
      </c>
      <c r="D41" s="28" t="s">
        <v>124</v>
      </c>
      <c r="F41" s="38">
        <v>5769.23</v>
      </c>
      <c r="G41" s="22">
        <f t="shared" si="0"/>
        <v>923.07679999999993</v>
      </c>
      <c r="H41" s="27">
        <f t="shared" si="1"/>
        <v>6692.3067999999994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</row>
    <row r="42" spans="1:45" ht="21" customHeight="1" x14ac:dyDescent="0.25">
      <c r="A42" s="18" t="s">
        <v>118</v>
      </c>
      <c r="B42" s="19" t="s">
        <v>119</v>
      </c>
      <c r="C42" s="20" t="s">
        <v>120</v>
      </c>
      <c r="D42" s="28" t="s">
        <v>11</v>
      </c>
      <c r="F42" s="38">
        <v>85000</v>
      </c>
      <c r="G42" s="22">
        <f t="shared" si="0"/>
        <v>13600</v>
      </c>
      <c r="H42" s="27">
        <f t="shared" si="1"/>
        <v>98600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</row>
    <row r="43" spans="1:45" ht="21" customHeight="1" x14ac:dyDescent="0.25">
      <c r="A43" s="18" t="s">
        <v>107</v>
      </c>
      <c r="B43" s="19" t="s">
        <v>125</v>
      </c>
      <c r="C43" s="19" t="s">
        <v>133</v>
      </c>
      <c r="D43" s="28" t="s">
        <v>94</v>
      </c>
      <c r="F43" s="38">
        <v>4800</v>
      </c>
      <c r="G43" s="22">
        <f t="shared" si="0"/>
        <v>768</v>
      </c>
      <c r="H43" s="27">
        <f t="shared" si="1"/>
        <v>5568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</row>
    <row r="44" spans="1:45" ht="21" customHeight="1" x14ac:dyDescent="0.25">
      <c r="A44" s="18" t="s">
        <v>141</v>
      </c>
      <c r="B44" s="19" t="s">
        <v>126</v>
      </c>
      <c r="C44" s="19" t="s">
        <v>134</v>
      </c>
      <c r="D44" s="28" t="s">
        <v>97</v>
      </c>
      <c r="F44" s="38">
        <v>6600</v>
      </c>
      <c r="G44" s="22">
        <f t="shared" si="0"/>
        <v>1056</v>
      </c>
      <c r="H44" s="27">
        <f t="shared" si="1"/>
        <v>7656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</row>
    <row r="45" spans="1:45" ht="21" customHeight="1" x14ac:dyDescent="0.25">
      <c r="A45" s="18" t="s">
        <v>108</v>
      </c>
      <c r="B45" s="19" t="s">
        <v>127</v>
      </c>
      <c r="C45" s="19" t="s">
        <v>135</v>
      </c>
      <c r="D45" s="28" t="s">
        <v>122</v>
      </c>
      <c r="F45" s="38">
        <v>6960</v>
      </c>
      <c r="G45" s="22">
        <f t="shared" si="0"/>
        <v>1113.6000000000001</v>
      </c>
      <c r="H45" s="27">
        <f t="shared" si="1"/>
        <v>8073.6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</row>
    <row r="46" spans="1:45" ht="21" customHeight="1" x14ac:dyDescent="0.25">
      <c r="A46" s="18" t="s">
        <v>160</v>
      </c>
      <c r="B46" s="19" t="s">
        <v>128</v>
      </c>
      <c r="C46" s="19" t="s">
        <v>156</v>
      </c>
      <c r="D46" s="28" t="s">
        <v>11</v>
      </c>
      <c r="F46" s="38">
        <v>60000</v>
      </c>
      <c r="G46" s="22">
        <f t="shared" si="0"/>
        <v>9600</v>
      </c>
      <c r="H46" s="27">
        <f t="shared" si="1"/>
        <v>69600</v>
      </c>
      <c r="I46" s="2"/>
      <c r="J46" s="44"/>
      <c r="K46" s="2"/>
      <c r="L46" s="45"/>
      <c r="M46" s="44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</row>
    <row r="47" spans="1:45" ht="21" customHeight="1" x14ac:dyDescent="0.25">
      <c r="A47" s="18" t="s">
        <v>109</v>
      </c>
      <c r="B47" s="19" t="s">
        <v>113</v>
      </c>
      <c r="C47" s="19" t="s">
        <v>136</v>
      </c>
      <c r="D47" s="28" t="s">
        <v>121</v>
      </c>
      <c r="F47" s="38">
        <v>10000</v>
      </c>
      <c r="G47" s="22">
        <f t="shared" si="0"/>
        <v>1600</v>
      </c>
      <c r="H47" s="27">
        <f t="shared" si="1"/>
        <v>11600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</row>
    <row r="48" spans="1:45" ht="21" customHeight="1" x14ac:dyDescent="0.25">
      <c r="A48" s="18" t="s">
        <v>111</v>
      </c>
      <c r="B48" s="19" t="s">
        <v>129</v>
      </c>
      <c r="C48" s="19" t="s">
        <v>137</v>
      </c>
      <c r="D48" s="28" t="s">
        <v>86</v>
      </c>
      <c r="F48" s="38">
        <v>6000</v>
      </c>
      <c r="G48" s="22">
        <f t="shared" si="0"/>
        <v>960</v>
      </c>
      <c r="H48" s="27">
        <f t="shared" si="1"/>
        <v>6960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</row>
    <row r="49" spans="1:45" ht="21" customHeight="1" x14ac:dyDescent="0.25">
      <c r="A49" s="41" t="s">
        <v>159</v>
      </c>
      <c r="B49" s="19" t="s">
        <v>130</v>
      </c>
      <c r="C49" s="19" t="s">
        <v>138</v>
      </c>
      <c r="D49" s="28" t="s">
        <v>92</v>
      </c>
      <c r="F49" s="38">
        <v>10490</v>
      </c>
      <c r="G49" s="22">
        <f t="shared" si="0"/>
        <v>1678.4</v>
      </c>
      <c r="H49" s="27">
        <f t="shared" si="1"/>
        <v>12168.4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</row>
    <row r="50" spans="1:45" ht="21" customHeight="1" x14ac:dyDescent="0.25">
      <c r="A50" s="18" t="s">
        <v>110</v>
      </c>
      <c r="B50" s="19" t="s">
        <v>131</v>
      </c>
      <c r="C50" s="19" t="s">
        <v>139</v>
      </c>
      <c r="D50" s="28" t="s">
        <v>91</v>
      </c>
      <c r="F50" s="38">
        <v>20000</v>
      </c>
      <c r="G50" s="22">
        <f t="shared" si="0"/>
        <v>3200</v>
      </c>
      <c r="H50" s="27">
        <f t="shared" si="1"/>
        <v>23200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</row>
    <row r="51" spans="1:45" ht="21" customHeight="1" thickBot="1" x14ac:dyDescent="0.3">
      <c r="A51" s="18" t="s">
        <v>106</v>
      </c>
      <c r="B51" s="19" t="s">
        <v>132</v>
      </c>
      <c r="C51" s="19" t="s">
        <v>140</v>
      </c>
      <c r="D51" s="28" t="s">
        <v>89</v>
      </c>
      <c r="F51" s="38">
        <v>52500</v>
      </c>
      <c r="G51" s="22">
        <f t="shared" si="0"/>
        <v>8400</v>
      </c>
      <c r="H51" s="27">
        <f t="shared" si="1"/>
        <v>60900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</row>
    <row r="52" spans="1:45" ht="19.5" customHeight="1" thickBot="1" x14ac:dyDescent="0.3">
      <c r="B52" s="32"/>
      <c r="C52" s="33"/>
      <c r="D52" s="34" t="s">
        <v>15</v>
      </c>
      <c r="F52" s="23">
        <f>SUM(F11:F51)</f>
        <v>1207085.5531034484</v>
      </c>
      <c r="G52" s="23">
        <f>SUM(G11:G51)</f>
        <v>193133.68849655174</v>
      </c>
      <c r="H52" s="23">
        <f>SUM(H11:H51)</f>
        <v>1400219.2415999998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</row>
    <row r="53" spans="1:45" x14ac:dyDescent="0.25">
      <c r="B53" s="1" t="s">
        <v>1</v>
      </c>
      <c r="C53" s="1" t="s">
        <v>1</v>
      </c>
      <c r="F53" s="24"/>
      <c r="G53" s="24"/>
      <c r="H53" s="24"/>
    </row>
    <row r="54" spans="1:45" x14ac:dyDescent="0.25">
      <c r="A54" s="25"/>
      <c r="B54" s="25"/>
      <c r="C54" s="25"/>
      <c r="D54" s="25"/>
      <c r="E54" s="14"/>
      <c r="F54" s="14"/>
      <c r="G54" s="26"/>
      <c r="H54" s="26"/>
    </row>
    <row r="55" spans="1:45" ht="15.75" thickBot="1" x14ac:dyDescent="0.3"/>
    <row r="56" spans="1:45" ht="15.75" thickBot="1" x14ac:dyDescent="0.3">
      <c r="D56" s="30" t="s">
        <v>16</v>
      </c>
      <c r="F56" s="23">
        <f>F52</f>
        <v>1207085.5531034484</v>
      </c>
      <c r="G56" s="23">
        <f>G52</f>
        <v>193133.68849655174</v>
      </c>
      <c r="H56" s="23">
        <f>H52</f>
        <v>1400219.2415999998</v>
      </c>
    </row>
  </sheetData>
  <mergeCells count="3">
    <mergeCell ref="B3:D3"/>
    <mergeCell ref="B4:D4"/>
    <mergeCell ref="B5:D5"/>
  </mergeCells>
  <pageMargins left="0.15748031496062992" right="0.15748031496062992" top="0.19685039370078741" bottom="0.35433070866141736" header="0" footer="0"/>
  <pageSetup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2:AS2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24" sqref="C24"/>
    </sheetView>
  </sheetViews>
  <sheetFormatPr baseColWidth="10" defaultColWidth="11.5703125" defaultRowHeight="15" x14ac:dyDescent="0.25"/>
  <cols>
    <col min="1" max="1" width="43.42578125" style="1" customWidth="1"/>
    <col min="2" max="2" width="39.28515625" style="1" customWidth="1"/>
    <col min="3" max="3" width="55.28515625" style="1" customWidth="1"/>
    <col min="4" max="4" width="24.28515625" style="1" customWidth="1"/>
    <col min="5" max="5" width="2.7109375" style="2" customWidth="1"/>
    <col min="6" max="6" width="12.7109375" style="1" customWidth="1"/>
    <col min="7" max="7" width="11.5703125" style="1" customWidth="1"/>
    <col min="8" max="8" width="12.5703125" style="1" customWidth="1"/>
    <col min="9" max="16384" width="11.5703125" style="1"/>
  </cols>
  <sheetData>
    <row r="2" spans="1:45" ht="15.75" thickBot="1" x14ac:dyDescent="0.3"/>
    <row r="3" spans="1:45" ht="18" x14ac:dyDescent="0.25">
      <c r="B3" s="47" t="s">
        <v>21</v>
      </c>
      <c r="C3" s="48"/>
      <c r="D3" s="49"/>
    </row>
    <row r="4" spans="1:45" ht="17.45" customHeight="1" x14ac:dyDescent="0.25">
      <c r="B4" s="50" t="s">
        <v>20</v>
      </c>
      <c r="C4" s="51"/>
      <c r="D4" s="52"/>
    </row>
    <row r="5" spans="1:45" ht="16.899999999999999" customHeight="1" thickBot="1" x14ac:dyDescent="0.3">
      <c r="B5" s="53" t="s">
        <v>22</v>
      </c>
      <c r="C5" s="54"/>
      <c r="D5" s="55"/>
    </row>
    <row r="6" spans="1:45" ht="15" customHeight="1" thickBot="1" x14ac:dyDescent="0.3">
      <c r="A6" s="3"/>
      <c r="B6" s="4"/>
      <c r="C6" s="46" t="s">
        <v>162</v>
      </c>
      <c r="D6" s="4"/>
      <c r="E6" s="5"/>
      <c r="F6" s="6"/>
      <c r="G6" s="6"/>
      <c r="H6" s="6"/>
    </row>
    <row r="7" spans="1:45" x14ac:dyDescent="0.25">
      <c r="A7" s="7" t="s">
        <v>0</v>
      </c>
      <c r="B7" s="8" t="s">
        <v>1</v>
      </c>
      <c r="C7" s="8" t="s">
        <v>1</v>
      </c>
      <c r="D7" s="9" t="s">
        <v>1</v>
      </c>
      <c r="E7" s="10"/>
      <c r="F7" s="7"/>
      <c r="G7" s="8" t="s">
        <v>1</v>
      </c>
      <c r="H7" s="9"/>
    </row>
    <row r="8" spans="1:45" ht="15.75" thickBot="1" x14ac:dyDescent="0.3">
      <c r="A8" s="11" t="s">
        <v>2</v>
      </c>
      <c r="B8" s="12" t="s">
        <v>3</v>
      </c>
      <c r="C8" s="12" t="s">
        <v>4</v>
      </c>
      <c r="D8" s="13" t="s">
        <v>5</v>
      </c>
      <c r="E8" s="14"/>
      <c r="F8" s="11" t="s">
        <v>6</v>
      </c>
      <c r="G8" s="12" t="s">
        <v>7</v>
      </c>
      <c r="H8" s="13" t="s">
        <v>8</v>
      </c>
    </row>
    <row r="9" spans="1:45" s="2" customFormat="1" x14ac:dyDescent="0.25">
      <c r="A9" s="15"/>
      <c r="B9" s="14"/>
      <c r="C9" s="14"/>
      <c r="D9" s="16"/>
      <c r="E9" s="14"/>
      <c r="F9" s="15"/>
      <c r="G9" s="14"/>
      <c r="H9" s="16"/>
    </row>
    <row r="10" spans="1:45" s="2" customFormat="1" ht="18.75" x14ac:dyDescent="0.25">
      <c r="A10" s="15"/>
      <c r="B10" s="17"/>
      <c r="C10" s="14"/>
      <c r="D10" s="16"/>
      <c r="E10" s="14"/>
      <c r="F10" s="15"/>
      <c r="G10" s="14"/>
      <c r="H10" s="16"/>
    </row>
    <row r="11" spans="1:45" ht="23.25" customHeight="1" x14ac:dyDescent="0.25">
      <c r="A11" s="18" t="s">
        <v>9</v>
      </c>
      <c r="B11" s="19" t="s">
        <v>10</v>
      </c>
      <c r="C11" s="20" t="s">
        <v>19</v>
      </c>
      <c r="D11" s="28" t="s">
        <v>11</v>
      </c>
      <c r="F11" s="38">
        <v>82475</v>
      </c>
      <c r="G11" s="22">
        <f>F11*16%</f>
        <v>13196</v>
      </c>
      <c r="H11" s="27">
        <f>+F11+G11</f>
        <v>95671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1:45" ht="22.9" customHeight="1" x14ac:dyDescent="0.25">
      <c r="A12" s="18" t="s">
        <v>17</v>
      </c>
      <c r="B12" s="19" t="s">
        <v>13</v>
      </c>
      <c r="C12" s="20" t="s">
        <v>18</v>
      </c>
      <c r="D12" s="28" t="s">
        <v>11</v>
      </c>
      <c r="F12" s="38">
        <v>15345</v>
      </c>
      <c r="G12" s="22">
        <f t="shared" ref="G12:G16" si="0">F12*16%</f>
        <v>2455.2000000000003</v>
      </c>
      <c r="H12" s="27">
        <f>+F12+G12</f>
        <v>17800.2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 ht="21" customHeight="1" x14ac:dyDescent="0.25">
      <c r="A13" s="18" t="s">
        <v>12</v>
      </c>
      <c r="B13" s="19" t="s">
        <v>13</v>
      </c>
      <c r="C13" s="20" t="s">
        <v>14</v>
      </c>
      <c r="D13" s="28" t="s">
        <v>11</v>
      </c>
      <c r="F13" s="38">
        <v>281331.5</v>
      </c>
      <c r="G13" s="22">
        <f t="shared" si="0"/>
        <v>45013.04</v>
      </c>
      <c r="H13" s="27">
        <f t="shared" ref="H13:H16" si="1">+F13+G13</f>
        <v>326344.53999999998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45" ht="21" customHeight="1" x14ac:dyDescent="0.25">
      <c r="A14" s="18" t="s">
        <v>44</v>
      </c>
      <c r="B14" s="19" t="s">
        <v>98</v>
      </c>
      <c r="C14" s="20" t="s">
        <v>103</v>
      </c>
      <c r="D14" s="28" t="s">
        <v>11</v>
      </c>
      <c r="F14" s="38">
        <v>33000</v>
      </c>
      <c r="G14" s="22">
        <f t="shared" si="0"/>
        <v>5280</v>
      </c>
      <c r="H14" s="27">
        <f t="shared" si="1"/>
        <v>38280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ht="21" customHeight="1" x14ac:dyDescent="0.25">
      <c r="A15" s="18" t="s">
        <v>43</v>
      </c>
      <c r="B15" s="19" t="s">
        <v>99</v>
      </c>
      <c r="C15" s="20" t="s">
        <v>104</v>
      </c>
      <c r="D15" s="28" t="s">
        <v>11</v>
      </c>
      <c r="F15" s="38">
        <v>22000</v>
      </c>
      <c r="G15" s="22">
        <f t="shared" si="0"/>
        <v>3520</v>
      </c>
      <c r="H15" s="27">
        <f t="shared" si="1"/>
        <v>25520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5" ht="21" customHeight="1" thickBot="1" x14ac:dyDescent="0.3">
      <c r="A16" s="18" t="s">
        <v>118</v>
      </c>
      <c r="B16" s="19" t="s">
        <v>119</v>
      </c>
      <c r="C16" s="20" t="s">
        <v>120</v>
      </c>
      <c r="D16" s="28" t="s">
        <v>11</v>
      </c>
      <c r="F16" s="38">
        <v>85000</v>
      </c>
      <c r="G16" s="22">
        <f t="shared" si="0"/>
        <v>13600</v>
      </c>
      <c r="H16" s="27">
        <f t="shared" si="1"/>
        <v>98600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 spans="1:45" ht="19.5" customHeight="1" thickBot="1" x14ac:dyDescent="0.3">
      <c r="B17" s="32"/>
      <c r="C17" s="33"/>
      <c r="D17" s="34" t="s">
        <v>15</v>
      </c>
      <c r="F17" s="23">
        <f>SUM(F11:F16)</f>
        <v>519151.5</v>
      </c>
      <c r="G17" s="23">
        <f>SUM(G11:G16)</f>
        <v>83064.240000000005</v>
      </c>
      <c r="H17" s="23">
        <f>SUM(H11:H16)</f>
        <v>602215.74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</row>
    <row r="18" spans="1:45" x14ac:dyDescent="0.25">
      <c r="B18" s="1" t="s">
        <v>1</v>
      </c>
      <c r="C18" s="1" t="s">
        <v>1</v>
      </c>
      <c r="F18" s="24"/>
      <c r="G18" s="24"/>
      <c r="H18" s="24"/>
    </row>
    <row r="19" spans="1:45" x14ac:dyDescent="0.25">
      <c r="A19" s="25"/>
      <c r="B19" s="25"/>
      <c r="C19" s="25"/>
      <c r="D19" s="25"/>
      <c r="E19" s="14"/>
      <c r="F19" s="14"/>
      <c r="G19" s="26"/>
      <c r="H19" s="26"/>
    </row>
    <row r="20" spans="1:45" ht="15.75" thickBot="1" x14ac:dyDescent="0.3"/>
    <row r="21" spans="1:45" ht="15.75" thickBot="1" x14ac:dyDescent="0.3">
      <c r="D21" s="30" t="s">
        <v>16</v>
      </c>
      <c r="F21" s="23">
        <f>F17</f>
        <v>519151.5</v>
      </c>
      <c r="G21" s="23">
        <f>G17</f>
        <v>83064.240000000005</v>
      </c>
      <c r="H21" s="23">
        <f>H17</f>
        <v>602215.74</v>
      </c>
    </row>
  </sheetData>
  <mergeCells count="3">
    <mergeCell ref="B3:D3"/>
    <mergeCell ref="B4:D4"/>
    <mergeCell ref="B5:D5"/>
  </mergeCells>
  <pageMargins left="0.15748031496062992" right="0.15748031496062992" top="0.19685039370078741" bottom="0.35433070866141736" header="0" footer="0"/>
  <pageSetup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2:AS19"/>
  <sheetViews>
    <sheetView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28" sqref="C28"/>
    </sheetView>
  </sheetViews>
  <sheetFormatPr baseColWidth="10" defaultColWidth="11.5703125" defaultRowHeight="15" x14ac:dyDescent="0.25"/>
  <cols>
    <col min="1" max="1" width="43.42578125" style="1" customWidth="1"/>
    <col min="2" max="2" width="39.28515625" style="1" customWidth="1"/>
    <col min="3" max="3" width="55.28515625" style="1" customWidth="1"/>
    <col min="4" max="4" width="24.28515625" style="1" customWidth="1"/>
    <col min="5" max="5" width="2.7109375" style="2" customWidth="1"/>
    <col min="6" max="6" width="12.7109375" style="1" customWidth="1"/>
    <col min="7" max="7" width="11.5703125" style="1" customWidth="1"/>
    <col min="8" max="8" width="12.5703125" style="1" customWidth="1"/>
    <col min="9" max="16384" width="11.5703125" style="1"/>
  </cols>
  <sheetData>
    <row r="2" spans="1:45" ht="15.75" thickBot="1" x14ac:dyDescent="0.3"/>
    <row r="3" spans="1:45" ht="18" x14ac:dyDescent="0.25">
      <c r="B3" s="47" t="s">
        <v>21</v>
      </c>
      <c r="C3" s="48"/>
      <c r="D3" s="49"/>
    </row>
    <row r="4" spans="1:45" ht="17.45" customHeight="1" x14ac:dyDescent="0.25">
      <c r="B4" s="50" t="s">
        <v>20</v>
      </c>
      <c r="C4" s="51"/>
      <c r="D4" s="52"/>
    </row>
    <row r="5" spans="1:45" ht="16.899999999999999" customHeight="1" thickBot="1" x14ac:dyDescent="0.3">
      <c r="B5" s="53" t="s">
        <v>22</v>
      </c>
      <c r="C5" s="54"/>
      <c r="D5" s="55"/>
    </row>
    <row r="6" spans="1:45" ht="15" customHeight="1" thickBot="1" x14ac:dyDescent="0.3">
      <c r="A6" s="3"/>
      <c r="B6" s="4"/>
      <c r="C6" s="46" t="s">
        <v>163</v>
      </c>
      <c r="D6" s="4"/>
      <c r="E6" s="5"/>
      <c r="F6" s="6"/>
      <c r="G6" s="6"/>
      <c r="H6" s="6"/>
    </row>
    <row r="7" spans="1:45" x14ac:dyDescent="0.25">
      <c r="A7" s="7" t="s">
        <v>0</v>
      </c>
      <c r="B7" s="8" t="s">
        <v>1</v>
      </c>
      <c r="C7" s="8" t="s">
        <v>1</v>
      </c>
      <c r="D7" s="9" t="s">
        <v>1</v>
      </c>
      <c r="E7" s="10"/>
      <c r="F7" s="7"/>
      <c r="G7" s="8" t="s">
        <v>1</v>
      </c>
      <c r="H7" s="9"/>
    </row>
    <row r="8" spans="1:45" ht="15.75" thickBot="1" x14ac:dyDescent="0.3">
      <c r="A8" s="11" t="s">
        <v>2</v>
      </c>
      <c r="B8" s="12" t="s">
        <v>3</v>
      </c>
      <c r="C8" s="12" t="s">
        <v>4</v>
      </c>
      <c r="D8" s="13" t="s">
        <v>5</v>
      </c>
      <c r="E8" s="14"/>
      <c r="F8" s="11" t="s">
        <v>6</v>
      </c>
      <c r="G8" s="12" t="s">
        <v>7</v>
      </c>
      <c r="H8" s="13" t="s">
        <v>8</v>
      </c>
    </row>
    <row r="9" spans="1:45" s="2" customFormat="1" x14ac:dyDescent="0.25">
      <c r="A9" s="15"/>
      <c r="B9" s="14"/>
      <c r="C9" s="14"/>
      <c r="D9" s="16"/>
      <c r="E9" s="14"/>
      <c r="F9" s="15"/>
      <c r="G9" s="14"/>
      <c r="H9" s="16"/>
    </row>
    <row r="10" spans="1:45" s="2" customFormat="1" ht="18.75" x14ac:dyDescent="0.25">
      <c r="A10" s="15"/>
      <c r="B10" s="17"/>
      <c r="C10" s="14"/>
      <c r="D10" s="16"/>
      <c r="E10" s="14"/>
      <c r="F10" s="15"/>
      <c r="G10" s="14"/>
      <c r="H10" s="16"/>
    </row>
    <row r="11" spans="1:45" ht="23.25" customHeight="1" x14ac:dyDescent="0.25">
      <c r="A11" s="18" t="s">
        <v>9</v>
      </c>
      <c r="B11" s="19" t="s">
        <v>10</v>
      </c>
      <c r="C11" s="20" t="s">
        <v>19</v>
      </c>
      <c r="D11" s="28" t="s">
        <v>11</v>
      </c>
      <c r="F11" s="38">
        <v>82475</v>
      </c>
      <c r="G11" s="22">
        <f>F11*16%</f>
        <v>13196</v>
      </c>
      <c r="H11" s="27">
        <f>+F11+G11</f>
        <v>95671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1:45" ht="22.9" customHeight="1" x14ac:dyDescent="0.25">
      <c r="A12" s="18" t="s">
        <v>17</v>
      </c>
      <c r="B12" s="19" t="s">
        <v>13</v>
      </c>
      <c r="C12" s="20" t="s">
        <v>18</v>
      </c>
      <c r="D12" s="28" t="s">
        <v>11</v>
      </c>
      <c r="F12" s="38">
        <v>15345</v>
      </c>
      <c r="G12" s="22">
        <f t="shared" ref="G12:G15" si="0">F12*16%</f>
        <v>2455.2000000000003</v>
      </c>
      <c r="H12" s="27">
        <f>+F12+G12</f>
        <v>17800.2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 ht="21" customHeight="1" x14ac:dyDescent="0.25">
      <c r="A13" s="18" t="s">
        <v>12</v>
      </c>
      <c r="B13" s="19" t="s">
        <v>13</v>
      </c>
      <c r="C13" s="20" t="s">
        <v>14</v>
      </c>
      <c r="D13" s="28" t="s">
        <v>11</v>
      </c>
      <c r="F13" s="38">
        <v>281331.5</v>
      </c>
      <c r="G13" s="22">
        <f t="shared" si="0"/>
        <v>45013.04</v>
      </c>
      <c r="H13" s="27">
        <f t="shared" ref="H13:H15" si="1">+F13+G13</f>
        <v>326344.53999999998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45" ht="21" customHeight="1" x14ac:dyDescent="0.25">
      <c r="A14" s="18" t="s">
        <v>44</v>
      </c>
      <c r="B14" s="19" t="s">
        <v>98</v>
      </c>
      <c r="C14" s="20" t="s">
        <v>103</v>
      </c>
      <c r="D14" s="28" t="s">
        <v>11</v>
      </c>
      <c r="F14" s="38">
        <v>33000</v>
      </c>
      <c r="G14" s="22">
        <f t="shared" si="0"/>
        <v>5280</v>
      </c>
      <c r="H14" s="27">
        <f t="shared" si="1"/>
        <v>38280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ht="21" customHeight="1" thickBot="1" x14ac:dyDescent="0.3">
      <c r="A15" s="18" t="s">
        <v>118</v>
      </c>
      <c r="B15" s="19" t="s">
        <v>119</v>
      </c>
      <c r="C15" s="20" t="s">
        <v>120</v>
      </c>
      <c r="D15" s="28" t="s">
        <v>11</v>
      </c>
      <c r="F15" s="38">
        <v>85000</v>
      </c>
      <c r="G15" s="22">
        <f t="shared" si="0"/>
        <v>13600</v>
      </c>
      <c r="H15" s="27">
        <f t="shared" si="1"/>
        <v>98600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5" ht="19.5" customHeight="1" thickBot="1" x14ac:dyDescent="0.3">
      <c r="B16" s="32"/>
      <c r="C16" s="33"/>
      <c r="D16" s="34" t="s">
        <v>15</v>
      </c>
      <c r="F16" s="23">
        <f>SUM(F11:F15)</f>
        <v>497151.5</v>
      </c>
      <c r="G16" s="23">
        <f>SUM(G11:G15)</f>
        <v>79544.240000000005</v>
      </c>
      <c r="H16" s="23">
        <f>SUM(H11:H15)</f>
        <v>576695.74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 spans="2:9" x14ac:dyDescent="0.25">
      <c r="B17" s="1" t="s">
        <v>1</v>
      </c>
      <c r="C17" s="1" t="s">
        <v>1</v>
      </c>
      <c r="F17" s="24"/>
      <c r="G17" s="24"/>
      <c r="H17" s="24"/>
      <c r="I17" s="2"/>
    </row>
    <row r="18" spans="2:9" ht="15.75" thickBot="1" x14ac:dyDescent="0.3"/>
    <row r="19" spans="2:9" ht="15.75" thickBot="1" x14ac:dyDescent="0.3">
      <c r="D19" s="30" t="s">
        <v>16</v>
      </c>
      <c r="F19" s="23">
        <f>F16</f>
        <v>497151.5</v>
      </c>
      <c r="G19" s="23">
        <f>G16</f>
        <v>79544.240000000005</v>
      </c>
      <c r="H19" s="23">
        <f>H16</f>
        <v>576695.74</v>
      </c>
    </row>
  </sheetData>
  <mergeCells count="3">
    <mergeCell ref="B3:D3"/>
    <mergeCell ref="B4:D4"/>
    <mergeCell ref="B5:D5"/>
  </mergeCells>
  <pageMargins left="0.15748031496062992" right="0.15748031496062992" top="0.19685039370078741" bottom="0.35433070866141736" header="0" footer="0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ENE18</vt:lpstr>
      <vt:lpstr>FEB18</vt:lpstr>
      <vt:lpstr>MAR18</vt:lpstr>
      <vt:lpstr>ABR18 </vt:lpstr>
      <vt:lpstr>MAY18</vt:lpstr>
      <vt:lpstr>JUN18</vt:lpstr>
      <vt:lpstr>JUL18</vt:lpstr>
      <vt:lpstr>AGO18</vt:lpstr>
      <vt:lpstr>SEP18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Molina Becerril</dc:creator>
  <cp:lastModifiedBy>Administrador</cp:lastModifiedBy>
  <dcterms:created xsi:type="dcterms:W3CDTF">2016-03-09T19:16:12Z</dcterms:created>
  <dcterms:modified xsi:type="dcterms:W3CDTF">2018-10-25T16:39:09Z</dcterms:modified>
</cp:coreProperties>
</file>